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เบียร์ วินัย ไตรพิมพ์\งานทะเบียน\2561\"/>
    </mc:Choice>
  </mc:AlternateContent>
  <bookViews>
    <workbookView showHorizontalScroll="0" showVerticalScroll="0" xWindow="0" yWindow="60" windowWidth="12015" windowHeight="9345" activeTab="8"/>
  </bookViews>
  <sheets>
    <sheet name="1.1 ปวช." sheetId="10" r:id="rId1"/>
    <sheet name="1.2 ปวส." sheetId="1" r:id="rId2"/>
    <sheet name="1.3 ป.ตรี" sheetId="4" r:id="rId3"/>
    <sheet name="1.4 ป.โท" sheetId="5" r:id="rId4"/>
    <sheet name="1.5 ป.เอก" sheetId="11" state="hidden" r:id="rId5"/>
    <sheet name="1.6 สรุป" sheetId="6" r:id="rId6"/>
    <sheet name="2.รายงานสรุปผล" sheetId="7" r:id="rId7"/>
    <sheet name="3.สาขาวิชาที่เปิดใหม่" sheetId="9" r:id="rId8"/>
    <sheet name="สมัครของTCAs" sheetId="12" r:id="rId9"/>
  </sheets>
  <definedNames>
    <definedName name="_xlnm.Print_Titles" localSheetId="2">'1.3 ป.ตรี'!$1:$6</definedName>
    <definedName name="_xlnm.Print_Titles" localSheetId="8">สมัครของTCAs!$1:$6</definedName>
  </definedNames>
  <calcPr calcId="152511"/>
</workbook>
</file>

<file path=xl/calcChain.xml><?xml version="1.0" encoding="utf-8"?>
<calcChain xmlns="http://schemas.openxmlformats.org/spreadsheetml/2006/main">
  <c r="C45" i="12" l="1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B45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B44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P22" i="12"/>
  <c r="O22" i="12"/>
  <c r="P20" i="12"/>
  <c r="O20" i="12"/>
  <c r="P18" i="12"/>
  <c r="O18" i="12"/>
  <c r="P17" i="12"/>
  <c r="O17" i="12"/>
  <c r="P15" i="12"/>
  <c r="O15" i="12"/>
  <c r="P13" i="12"/>
  <c r="O13" i="12"/>
  <c r="P11" i="12"/>
  <c r="O11" i="12"/>
  <c r="P9" i="12"/>
  <c r="P23" i="12" s="1"/>
  <c r="O9" i="12"/>
  <c r="O39" i="12"/>
  <c r="P39" i="12"/>
  <c r="O41" i="12"/>
  <c r="P41" i="12"/>
  <c r="O43" i="12"/>
  <c r="P43" i="12"/>
  <c r="P38" i="12"/>
  <c r="O38" i="12"/>
  <c r="O37" i="12"/>
  <c r="P37" i="12"/>
  <c r="O35" i="12"/>
  <c r="P35" i="12"/>
  <c r="O28" i="12"/>
  <c r="P28" i="12"/>
  <c r="O29" i="12"/>
  <c r="P29" i="12"/>
  <c r="O31" i="12"/>
  <c r="P31" i="12"/>
  <c r="O33" i="12"/>
  <c r="P33" i="12"/>
  <c r="P27" i="12"/>
  <c r="P44" i="12" s="1"/>
  <c r="O27" i="12"/>
  <c r="O44" i="12" s="1"/>
  <c r="Z38" i="4"/>
  <c r="Q9" i="12" l="1"/>
  <c r="Q11" i="12"/>
  <c r="Q13" i="12"/>
  <c r="Q15" i="12"/>
  <c r="Q17" i="12"/>
  <c r="Q18" i="12"/>
  <c r="Q20" i="12"/>
  <c r="Q22" i="12"/>
  <c r="Q35" i="12"/>
  <c r="Q37" i="12"/>
  <c r="Q38" i="12"/>
  <c r="O23" i="12"/>
  <c r="Q31" i="12"/>
  <c r="Q29" i="12"/>
  <c r="Q28" i="12"/>
  <c r="Q27" i="12"/>
  <c r="Q33" i="12"/>
  <c r="Q43" i="12"/>
  <c r="Q41" i="12"/>
  <c r="Q39" i="12"/>
  <c r="D40" i="6"/>
  <c r="D39" i="6"/>
  <c r="D37" i="6"/>
  <c r="D36" i="6"/>
  <c r="C40" i="6"/>
  <c r="C39" i="6"/>
  <c r="C37" i="6"/>
  <c r="C36" i="6"/>
  <c r="E78" i="7"/>
  <c r="D25" i="6"/>
  <c r="D22" i="6"/>
  <c r="C22" i="6"/>
  <c r="AL71" i="4"/>
  <c r="AK70" i="4"/>
  <c r="AL70" i="4"/>
  <c r="AM70" i="4"/>
  <c r="AK61" i="4"/>
  <c r="AL61" i="4"/>
  <c r="AM61" i="4" s="1"/>
  <c r="AK63" i="4"/>
  <c r="AL63" i="4"/>
  <c r="AM63" i="4" s="1"/>
  <c r="AK65" i="4"/>
  <c r="AL65" i="4"/>
  <c r="AM65" i="4" s="1"/>
  <c r="AK68" i="4"/>
  <c r="AL68" i="4"/>
  <c r="AM68" i="4"/>
  <c r="AK69" i="4"/>
  <c r="AL69" i="4"/>
  <c r="AM69" i="4" s="1"/>
  <c r="AM60" i="4"/>
  <c r="AL60" i="4"/>
  <c r="AK60" i="4"/>
  <c r="AL55" i="4"/>
  <c r="AK12" i="4"/>
  <c r="AL12" i="4"/>
  <c r="AM12" i="4" s="1"/>
  <c r="AK13" i="4"/>
  <c r="AL13" i="4"/>
  <c r="AM13" i="4"/>
  <c r="AK15" i="4"/>
  <c r="AL15" i="4"/>
  <c r="AM15" i="4"/>
  <c r="AK17" i="4"/>
  <c r="AL17" i="4"/>
  <c r="AM17" i="4"/>
  <c r="AK19" i="4"/>
  <c r="AL19" i="4"/>
  <c r="AM19" i="4"/>
  <c r="AK21" i="4"/>
  <c r="AL21" i="4"/>
  <c r="AM21" i="4"/>
  <c r="AK23" i="4"/>
  <c r="AL23" i="4"/>
  <c r="AM23" i="4"/>
  <c r="AK24" i="4"/>
  <c r="AL24" i="4"/>
  <c r="AM24" i="4" s="1"/>
  <c r="AK26" i="4"/>
  <c r="AL26" i="4"/>
  <c r="AM26" i="4" s="1"/>
  <c r="AK28" i="4"/>
  <c r="AL28" i="4"/>
  <c r="AM28" i="4" s="1"/>
  <c r="AK30" i="4"/>
  <c r="AL30" i="4"/>
  <c r="AM30" i="4" s="1"/>
  <c r="AK32" i="4"/>
  <c r="AL32" i="4"/>
  <c r="AM32" i="4" s="1"/>
  <c r="AK33" i="4"/>
  <c r="AL33" i="4"/>
  <c r="AM33" i="4"/>
  <c r="AK35" i="4"/>
  <c r="AL35" i="4"/>
  <c r="AM35" i="4"/>
  <c r="AK37" i="4"/>
  <c r="AL37" i="4"/>
  <c r="AM37" i="4"/>
  <c r="AK41" i="4"/>
  <c r="AL41" i="4"/>
  <c r="AM41" i="4"/>
  <c r="AK42" i="4"/>
  <c r="AL42" i="4"/>
  <c r="AM42" i="4" s="1"/>
  <c r="AK43" i="4"/>
  <c r="AL43" i="4"/>
  <c r="AM43" i="4"/>
  <c r="AK44" i="4"/>
  <c r="AL44" i="4"/>
  <c r="AM44" i="4" s="1"/>
  <c r="AK46" i="4"/>
  <c r="AL46" i="4"/>
  <c r="AM46" i="4" s="1"/>
  <c r="AK48" i="4"/>
  <c r="AL48" i="4"/>
  <c r="AM48" i="4" s="1"/>
  <c r="AK49" i="4"/>
  <c r="AL49" i="4"/>
  <c r="AM49" i="4"/>
  <c r="AK51" i="4"/>
  <c r="AL51" i="4"/>
  <c r="AM51" i="4"/>
  <c r="AK52" i="4"/>
  <c r="AL52" i="4"/>
  <c r="AM52" i="4" s="1"/>
  <c r="AK54" i="4"/>
  <c r="AL54" i="4"/>
  <c r="AM54" i="4" s="1"/>
  <c r="AL11" i="4"/>
  <c r="AK11" i="4"/>
  <c r="AK55" i="4" s="1"/>
  <c r="AK71" i="4" s="1"/>
  <c r="D8" i="6"/>
  <c r="Q44" i="12" l="1"/>
  <c r="Q23" i="12"/>
  <c r="AM11" i="4"/>
  <c r="AM55" i="4" s="1"/>
  <c r="AM71" i="4" s="1"/>
  <c r="X61" i="4"/>
  <c r="X63" i="4"/>
  <c r="X65" i="4"/>
  <c r="Y61" i="4"/>
  <c r="Y65" i="4"/>
  <c r="X60" i="4"/>
  <c r="Y60" i="4"/>
  <c r="Z61" i="4"/>
  <c r="Z65" i="4"/>
  <c r="Z60" i="4"/>
  <c r="Z12" i="4"/>
  <c r="Z13" i="4"/>
  <c r="Z15" i="4"/>
  <c r="Z17" i="4"/>
  <c r="Z19" i="4"/>
  <c r="Z21" i="4"/>
  <c r="Z24" i="4"/>
  <c r="Z26" i="4"/>
  <c r="Z28" i="4"/>
  <c r="Z30" i="4"/>
  <c r="Z32" i="4"/>
  <c r="Z33" i="4"/>
  <c r="Z35" i="4"/>
  <c r="Z37" i="4"/>
  <c r="Y12" i="4"/>
  <c r="Y13" i="4"/>
  <c r="Y15" i="4"/>
  <c r="Y17" i="4"/>
  <c r="Y19" i="4"/>
  <c r="Y21" i="4"/>
  <c r="Y24" i="4"/>
  <c r="Y26" i="4"/>
  <c r="Y28" i="4"/>
  <c r="Y30" i="4"/>
  <c r="Y32" i="4"/>
  <c r="Y33" i="4"/>
  <c r="Y35" i="4"/>
  <c r="Y37" i="4"/>
  <c r="X12" i="4"/>
  <c r="X13" i="4"/>
  <c r="X15" i="4"/>
  <c r="X17" i="4"/>
  <c r="X19" i="4"/>
  <c r="X21" i="4"/>
  <c r="X24" i="4"/>
  <c r="X26" i="4"/>
  <c r="X28" i="4"/>
  <c r="X30" i="4"/>
  <c r="X32" i="4"/>
  <c r="X33" i="4"/>
  <c r="X35" i="4"/>
  <c r="X37" i="4"/>
  <c r="Y11" i="4"/>
  <c r="V71" i="4"/>
  <c r="W71" i="4"/>
  <c r="U71" i="4"/>
  <c r="V55" i="4"/>
  <c r="W55" i="4"/>
  <c r="U55" i="4"/>
  <c r="W70" i="4"/>
  <c r="V70" i="4"/>
  <c r="U70" i="4"/>
  <c r="I71" i="4"/>
  <c r="J71" i="4"/>
  <c r="H71" i="4"/>
  <c r="J55" i="4"/>
  <c r="I55" i="4"/>
  <c r="H55" i="4"/>
  <c r="J70" i="4"/>
  <c r="I70" i="4"/>
  <c r="H70" i="4"/>
  <c r="M55" i="4"/>
  <c r="L55" i="4"/>
  <c r="K55" i="4"/>
  <c r="M61" i="4"/>
  <c r="M63" i="4"/>
  <c r="M65" i="4"/>
  <c r="L61" i="4"/>
  <c r="L63" i="4"/>
  <c r="L65" i="4"/>
  <c r="K61" i="4"/>
  <c r="K63" i="4"/>
  <c r="K65" i="4"/>
  <c r="K60" i="4"/>
  <c r="L60" i="4"/>
  <c r="M60" i="4"/>
  <c r="M12" i="4"/>
  <c r="M13" i="4"/>
  <c r="M15" i="4"/>
  <c r="M17" i="4"/>
  <c r="M19" i="4"/>
  <c r="M21" i="4"/>
  <c r="M24" i="4"/>
  <c r="M26" i="4"/>
  <c r="M28" i="4"/>
  <c r="M30" i="4"/>
  <c r="M32" i="4"/>
  <c r="M33" i="4"/>
  <c r="M35" i="4"/>
  <c r="M37" i="4"/>
  <c r="L12" i="4"/>
  <c r="L13" i="4"/>
  <c r="L15" i="4"/>
  <c r="L17" i="4"/>
  <c r="L19" i="4"/>
  <c r="L21" i="4"/>
  <c r="L24" i="4"/>
  <c r="L26" i="4"/>
  <c r="L28" i="4"/>
  <c r="L30" i="4"/>
  <c r="L32" i="4"/>
  <c r="L33" i="4"/>
  <c r="L35" i="4"/>
  <c r="L37" i="4"/>
  <c r="K15" i="4"/>
  <c r="K17" i="4"/>
  <c r="K19" i="4"/>
  <c r="K21" i="4"/>
  <c r="K24" i="4"/>
  <c r="K26" i="4"/>
  <c r="K28" i="4"/>
  <c r="K30" i="4"/>
  <c r="K32" i="4"/>
  <c r="K33" i="4"/>
  <c r="K35" i="4"/>
  <c r="K37" i="4"/>
  <c r="K12" i="4"/>
  <c r="K13" i="4"/>
  <c r="K11" i="4"/>
  <c r="L11" i="4"/>
  <c r="M11" i="4"/>
  <c r="E73" i="7" l="1"/>
  <c r="D73" i="7"/>
  <c r="C73" i="7"/>
  <c r="E25" i="7"/>
  <c r="E26" i="7" s="1"/>
  <c r="D25" i="7"/>
  <c r="D26" i="7" s="1"/>
  <c r="C25" i="7"/>
  <c r="C26" i="7" s="1"/>
  <c r="B38" i="6"/>
  <c r="B41" i="6"/>
  <c r="B40" i="6"/>
  <c r="B39" i="6"/>
  <c r="C38" i="6"/>
  <c r="B37" i="6"/>
  <c r="B36" i="6"/>
  <c r="D32" i="6"/>
  <c r="C32" i="6"/>
  <c r="B32" i="6"/>
  <c r="C25" i="6"/>
  <c r="B25" i="6"/>
  <c r="B22" i="6"/>
  <c r="D16" i="6"/>
  <c r="C16" i="6"/>
  <c r="B16" i="6"/>
  <c r="D14" i="6"/>
  <c r="C14" i="6"/>
  <c r="B14" i="6"/>
  <c r="B21" i="1"/>
  <c r="C41" i="6" l="1"/>
  <c r="D38" i="6"/>
  <c r="D41" i="6"/>
  <c r="W13" i="5"/>
  <c r="V13" i="5"/>
  <c r="U13" i="5"/>
  <c r="M13" i="5"/>
  <c r="N13" i="5"/>
  <c r="O13" i="5"/>
  <c r="P13" i="5"/>
  <c r="Q13" i="5"/>
  <c r="R13" i="5"/>
  <c r="S13" i="5"/>
  <c r="T13" i="5"/>
  <c r="L13" i="5"/>
  <c r="K13" i="5"/>
  <c r="C13" i="5"/>
  <c r="D13" i="5"/>
  <c r="E13" i="5"/>
  <c r="F13" i="5"/>
  <c r="G13" i="5"/>
  <c r="H13" i="5"/>
  <c r="I13" i="5"/>
  <c r="J13" i="5"/>
  <c r="B13" i="5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L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Y21" i="1"/>
  <c r="Z21" i="1"/>
  <c r="AA21" i="1"/>
  <c r="AB21" i="1"/>
  <c r="AC21" i="1"/>
  <c r="X21" i="1"/>
  <c r="W21" i="1"/>
  <c r="V21" i="1"/>
  <c r="U21" i="1"/>
  <c r="N21" i="1"/>
  <c r="O21" i="1"/>
  <c r="P21" i="1"/>
  <c r="Q21" i="1"/>
  <c r="R21" i="1"/>
  <c r="S21" i="1"/>
  <c r="T21" i="1"/>
  <c r="M21" i="1"/>
  <c r="L21" i="1"/>
  <c r="AE28" i="1" l="1"/>
  <c r="AF28" i="1"/>
  <c r="AD28" i="1"/>
  <c r="AF27" i="1"/>
  <c r="AE27" i="1"/>
  <c r="AD27" i="1"/>
  <c r="AF21" i="1"/>
  <c r="AE21" i="1"/>
  <c r="AD21" i="1"/>
  <c r="C28" i="1"/>
  <c r="D28" i="1"/>
  <c r="E28" i="1"/>
  <c r="F28" i="1"/>
  <c r="G28" i="1"/>
  <c r="H28" i="1"/>
  <c r="J28" i="1"/>
  <c r="K28" i="1"/>
  <c r="B28" i="1"/>
  <c r="E27" i="1"/>
  <c r="F27" i="1"/>
  <c r="G27" i="1"/>
  <c r="H27" i="1"/>
  <c r="I27" i="1"/>
  <c r="J27" i="1"/>
  <c r="K27" i="1"/>
  <c r="D27" i="1"/>
  <c r="C27" i="1"/>
  <c r="B27" i="1"/>
  <c r="E21" i="1"/>
  <c r="F21" i="1"/>
  <c r="G21" i="1"/>
  <c r="H21" i="1"/>
  <c r="I21" i="1"/>
  <c r="I28" i="1" s="1"/>
  <c r="J21" i="1"/>
  <c r="K21" i="1"/>
  <c r="D21" i="1"/>
  <c r="C21" i="1"/>
  <c r="AC70" i="4"/>
  <c r="AC71" i="4" s="1"/>
  <c r="AD70" i="4"/>
  <c r="AD71" i="4" s="1"/>
  <c r="AE70" i="4"/>
  <c r="AE71" i="4" s="1"/>
  <c r="AF70" i="4"/>
  <c r="AF71" i="4" s="1"/>
  <c r="AG70" i="4"/>
  <c r="AG71" i="4" s="1"/>
  <c r="AH70" i="4"/>
  <c r="AH71" i="4" s="1"/>
  <c r="AI70" i="4"/>
  <c r="AI71" i="4" s="1"/>
  <c r="AJ70" i="4"/>
  <c r="AJ71" i="4" s="1"/>
  <c r="AB70" i="4"/>
  <c r="Z70" i="4"/>
  <c r="P70" i="4"/>
  <c r="Q70" i="4"/>
  <c r="R70" i="4"/>
  <c r="S70" i="4"/>
  <c r="T70" i="4"/>
  <c r="X70" i="4"/>
  <c r="Y70" i="4"/>
  <c r="O70" i="4"/>
  <c r="E70" i="4"/>
  <c r="F70" i="4"/>
  <c r="G70" i="4"/>
  <c r="K70" i="4"/>
  <c r="L70" i="4"/>
  <c r="M70" i="4"/>
  <c r="D70" i="4"/>
  <c r="C70" i="4"/>
  <c r="C71" i="4" s="1"/>
  <c r="B70" i="4"/>
  <c r="AC55" i="4"/>
  <c r="AD55" i="4"/>
  <c r="AE55" i="4"/>
  <c r="AF55" i="4"/>
  <c r="AG55" i="4"/>
  <c r="AH55" i="4"/>
  <c r="AI55" i="4"/>
  <c r="AJ55" i="4"/>
  <c r="AB55" i="4"/>
  <c r="AB71" i="4" s="1"/>
  <c r="P55" i="4"/>
  <c r="Q55" i="4"/>
  <c r="R55" i="4"/>
  <c r="S55" i="4"/>
  <c r="T55" i="4"/>
  <c r="X55" i="4"/>
  <c r="Y55" i="4"/>
  <c r="Z55" i="4"/>
  <c r="O55" i="4"/>
  <c r="E55" i="4"/>
  <c r="E71" i="4" s="1"/>
  <c r="F55" i="4"/>
  <c r="F71" i="4" s="1"/>
  <c r="G55" i="4"/>
  <c r="G71" i="4" s="1"/>
  <c r="D55" i="4"/>
  <c r="D71" i="4" s="1"/>
  <c r="C55" i="4"/>
  <c r="B55" i="4"/>
  <c r="B71" i="4" s="1"/>
  <c r="AA70" i="4"/>
  <c r="AA71" i="4" s="1"/>
  <c r="AA55" i="4"/>
  <c r="N70" i="4"/>
  <c r="N55" i="4"/>
  <c r="N71" i="4" s="1"/>
  <c r="Z71" i="4" l="1"/>
  <c r="P71" i="4"/>
  <c r="S71" i="4"/>
  <c r="X71" i="4"/>
  <c r="Y71" i="4"/>
  <c r="R71" i="4"/>
  <c r="T71" i="4"/>
  <c r="O71" i="4"/>
  <c r="Q71" i="4"/>
  <c r="L71" i="4"/>
  <c r="M71" i="4"/>
  <c r="K71" i="4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T16" i="10"/>
  <c r="T14" i="10"/>
  <c r="T12" i="10"/>
  <c r="T10" i="10"/>
  <c r="K10" i="10"/>
  <c r="K12" i="10"/>
  <c r="K14" i="10"/>
  <c r="K16" i="10"/>
  <c r="C8" i="6" l="1"/>
  <c r="C6" i="6"/>
  <c r="D6" i="6"/>
  <c r="D78" i="7" l="1"/>
  <c r="C78" i="7"/>
  <c r="E79" i="7"/>
  <c r="D79" i="7"/>
  <c r="D8" i="7"/>
  <c r="D9" i="7" s="1"/>
  <c r="E8" i="7"/>
  <c r="E9" i="7" s="1"/>
  <c r="C8" i="7"/>
  <c r="C9" i="7" s="1"/>
  <c r="C79" i="7" l="1"/>
  <c r="AE16" i="10"/>
  <c r="AE14" i="10"/>
  <c r="AE12" i="10"/>
  <c r="AD12" i="10" l="1"/>
  <c r="AF12" i="10" s="1"/>
  <c r="AD16" i="10"/>
  <c r="AF16" i="10" s="1"/>
  <c r="AE10" i="10"/>
  <c r="AE17" i="10" s="1"/>
  <c r="AE18" i="10" s="1"/>
  <c r="AD10" i="10"/>
  <c r="AF10" i="10" s="1"/>
  <c r="AD14" i="10"/>
  <c r="AF14" i="10" s="1"/>
  <c r="X17" i="10"/>
  <c r="Y17" i="10"/>
  <c r="Z17" i="10"/>
  <c r="AA17" i="10"/>
  <c r="AB17" i="10"/>
  <c r="AC17" i="10"/>
  <c r="K18" i="11"/>
  <c r="K13" i="11"/>
  <c r="AF17" i="10" l="1"/>
  <c r="AF18" i="10" s="1"/>
  <c r="AD17" i="10"/>
  <c r="AD18" i="10" s="1"/>
  <c r="K19" i="11"/>
  <c r="B8" i="6" l="1"/>
  <c r="B6" i="6"/>
</calcChain>
</file>

<file path=xl/sharedStrings.xml><?xml version="1.0" encoding="utf-8"?>
<sst xmlns="http://schemas.openxmlformats.org/spreadsheetml/2006/main" count="597" uniqueCount="139">
  <si>
    <t>จำนวนผู้สมัคร</t>
  </si>
  <si>
    <t>ช</t>
  </si>
  <si>
    <t>ญ</t>
  </si>
  <si>
    <t>รวม</t>
  </si>
  <si>
    <t>โควตา</t>
  </si>
  <si>
    <t>รับตรง</t>
  </si>
  <si>
    <t>รวมทั้งหมด</t>
  </si>
  <si>
    <t>แผนรับ</t>
  </si>
  <si>
    <t>รวมทั้งหมด (1)</t>
  </si>
  <si>
    <t>รวมทั้งหมด (2)</t>
  </si>
  <si>
    <t>รับจาก ม.6</t>
  </si>
  <si>
    <t>รับจาก ปวช.</t>
  </si>
  <si>
    <t>จำนวนนักศึกษาที่รับไว้</t>
  </si>
  <si>
    <t xml:space="preserve">รวมจำนวนนักศึกษา
 ระดับ ปวส. 
ที่รับไว้ทั้งหมด  (1) + (2) </t>
  </si>
  <si>
    <t>ด้านวิทยาศาสตร์และเทคโนโลยี</t>
  </si>
  <si>
    <t>รวมด้านวิทยาศาสตร์และเทคโนโลยี</t>
  </si>
  <si>
    <t>ด้านสังคมศาสตร์</t>
  </si>
  <si>
    <t>รวมด้านสังคมศาสตร์</t>
  </si>
  <si>
    <t>รวมยอดสมัคร-รับไว้ ระดับ ปวส.</t>
  </si>
  <si>
    <t>ด้านผลผลิต
                           คณะ, สาขาวิชา</t>
  </si>
  <si>
    <t>รวมยอดสมัคร-รับไว้ ระดับ ปริญญาตรี</t>
  </si>
  <si>
    <t xml:space="preserve">รวมจำนวนนักศึกษา
 ระดับ ปริญญาตรี
ที่รับไว้ทั้งหมด  (1) + (2) </t>
  </si>
  <si>
    <t>หลักสูตร 4 ปี</t>
  </si>
  <si>
    <t>จำนวนรับไว้</t>
  </si>
  <si>
    <t>ระดับ ประกาศนียบัตรวิชาชีพชั้นสูง (ปวส.)</t>
  </si>
  <si>
    <t>ระดับ ปริญญาตรี</t>
  </si>
  <si>
    <t>ระดับ ปริญญาโท</t>
  </si>
  <si>
    <t>รวมทุกระดับ</t>
  </si>
  <si>
    <t>รวมจำนวนนักศึกษา
 ระดับ ปริญญาโท
ที่รับไว้ทั้งหมด</t>
  </si>
  <si>
    <t>หลักสูตร เทียบโอนรายวิชา / ต่อเนื่อง</t>
  </si>
  <si>
    <t>หลักสูตร เทียบโอน</t>
  </si>
  <si>
    <t>2.1 หลักสูตรที่เป็นไปตามแผน</t>
  </si>
  <si>
    <t>ลำดับที่</t>
  </si>
  <si>
    <t>สาขาวิชา</t>
  </si>
  <si>
    <t>2.3 หลักสูตรที่น้อยกว่าแผนการรับ</t>
  </si>
  <si>
    <t>ผลการดำเนินงาน</t>
  </si>
  <si>
    <t>รวมยอดสมัคร-รับไว้ ระดับ …………………..</t>
  </si>
  <si>
    <t>3. สรุปจำนวนสาขาวิชาที่เปิดใหม่และผลการดำเนินงาน ประจำปีการศึกษา 2560</t>
  </si>
  <si>
    <t>มหาวิทยาลัยเทคโนโลยีราชมงคลอีสาน   วิทยาเขต..................................</t>
  </si>
  <si>
    <t>คณะ..............................................................</t>
  </si>
  <si>
    <t>สาขาวิชา.......................................................</t>
  </si>
  <si>
    <t>จำนวนนักศึกษาที่สมัคร - รับไว้  ระดับ  ปริญญาเอก ประจำปีการศึกษา 2560</t>
  </si>
  <si>
    <t>รวมยอดสมัคร-รับไว้ ระดับ ปวช.</t>
  </si>
  <si>
    <t>รวมยอดสมัคร-รับไว้ ระดับ ปริญญาโท</t>
  </si>
  <si>
    <t>รวมยอดสมัคร-รับไว้ ระดับ ปริญญาเอก</t>
  </si>
  <si>
    <t>คณะอุตสาหกรรมและเทคโนโลยี</t>
  </si>
  <si>
    <t>สาขาวิชา วิศวกรรมไฟฟ้า</t>
  </si>
  <si>
    <t>โปรแกรมวิชาไฟฟ้า</t>
  </si>
  <si>
    <t>โปรแกรมวิชาเทคนิคคอมพิวเตอร์</t>
  </si>
  <si>
    <t>โปรแกรมวิชาอิเล็กทรอนิกส์</t>
  </si>
  <si>
    <t>สาขาวิชา วิศวกรรมโยธา</t>
  </si>
  <si>
    <t>โปรแกรมวิชาโยธา</t>
  </si>
  <si>
    <t>สาขาวิชา วิศวกรรมเครื่องกล</t>
  </si>
  <si>
    <t>โปรแกรมวิชาช่างยนต์</t>
  </si>
  <si>
    <t>สาขาวิชา วิศวกรรมอุตสาหการ</t>
  </si>
  <si>
    <t>โปรแกรมวิชาออกแบบการผลิต</t>
  </si>
  <si>
    <t>สาขาวิชา บริหารธุรกิจ</t>
  </si>
  <si>
    <t>โปรแกรมวิชาคอมพิวเตอร์ธุรกิจ</t>
  </si>
  <si>
    <t>มหาวิทยาลัยเทคโนโลยีราชมงคลอีสาน   วิทยาเขตสกลนคร</t>
  </si>
  <si>
    <t>สาขาวิชา เตรียมวิศวกรรมศาสตร์ - โยธา</t>
  </si>
  <si>
    <t>โปรแกรมวิชา เตรียมวิศวกรรมศาสตร์ - โยธา</t>
  </si>
  <si>
    <t>สาขาวิชา เตรียมวิศวกรรมศาสตร์ - เครื่องกล</t>
  </si>
  <si>
    <t>โปรแกรมวิชา เตรียมวิศวกรรมศาสตร์ - เครื่องกล</t>
  </si>
  <si>
    <t>สาขาวิชา เตรียมวิศวกรรมศาสตร์ - ไฟฟ้าและอิเล็กทรอนิกส์</t>
  </si>
  <si>
    <t>โปรแกรมวิชา เตรียมวิศวกรรมศาสตร์ - ไฟฟ้าและอิเล็กทรอนิกส์</t>
  </si>
  <si>
    <t>สาขาวิชา เตรียมวิศวกรรมศาสตร์ - บัญชี</t>
  </si>
  <si>
    <t>โปรแกรมวิชา เตรียมวิศวกรรมศาสตร์ - บัญชี</t>
  </si>
  <si>
    <t>สาขาวิชาบริหารธุรกิจ</t>
  </si>
  <si>
    <t>โปรแกรมวิชาการบัญชี</t>
  </si>
  <si>
    <t>โปรแกรมวิชาการจัดการ</t>
  </si>
  <si>
    <t>ระดับ ประกาศนียบัตรวิชาชีพ (ปวช.)</t>
  </si>
  <si>
    <t>โปรแกรมวิศวกรรมไฟฟ้า</t>
  </si>
  <si>
    <t>โปรแกรมวิศวกรรมคอมพิวเตอร์</t>
  </si>
  <si>
    <t>โปรแกรมวิศวกรรมอิเล็กทรอนิกส์และโทรคมนาคม</t>
  </si>
  <si>
    <t>โปรแกรมวิชาวิศวกรรมโยธา</t>
  </si>
  <si>
    <t>โปรแกรมวิชาวิศวกรรมเครื่องกล</t>
  </si>
  <si>
    <t>สาขาวิชา วิศวกรรมอุสาหการ</t>
  </si>
  <si>
    <t>โปรแกรมวิชาวิศวกรรมอุตสาหการ</t>
  </si>
  <si>
    <t>โปรแกรมวิชาระบบสารเทศทางคอมพิวเตอร์-พัฒนาซอฟต์แวร์</t>
  </si>
  <si>
    <t>คณะทรัพยากรธรรมชาติ</t>
  </si>
  <si>
    <t>สาขาวิชา สัตวศาสตร์</t>
  </si>
  <si>
    <t>โปรแกรมวิชาสัตวศาสตร์</t>
  </si>
  <si>
    <t>สาขาวิชา พืชศาสตร์</t>
  </si>
  <si>
    <t>โปรแกรมวิชาพืชศาสตร์</t>
  </si>
  <si>
    <t>สาขาวิชา ประมง</t>
  </si>
  <si>
    <t>โปรแกรมวิชาประมง</t>
  </si>
  <si>
    <t>สาขาวิชา วิทยาศาสตร์และเทคโนโลยีการอาหาร</t>
  </si>
  <si>
    <t>โปรแกรมวิชาวิทยาศาสตร์และเทคโนโลยีการอาหาร</t>
  </si>
  <si>
    <t>สาขาวิชา การแพทย์แผนไทย</t>
  </si>
  <si>
    <t>โปรแกรมวิชาการแพทย์แผนไทย</t>
  </si>
  <si>
    <t>โปรแกรมวิชาวิทยาศาสตร์สุขภาพและความงาม</t>
  </si>
  <si>
    <t>โปรแกรมวิชาเทคโนโลยีไฟฟ้า</t>
  </si>
  <si>
    <t>โปรแกรมวิชาวิศวกรรมคอมพิวเตอร์</t>
  </si>
  <si>
    <t>โปรแกรมวิชาวิศวกรรมไฟฟ้า</t>
  </si>
  <si>
    <t>โปรแกรมวิชาเทคโนโลยีเครื่องกล</t>
  </si>
  <si>
    <t>โปรแกรมวิชาเทคโนโลยีอุตสาหการ</t>
  </si>
  <si>
    <t>สาขาวิชา ศิลปศาสตร์</t>
  </si>
  <si>
    <t>โปรแกรมวิชาภาษาอังกฤษเพื่อการสื่อสารสากล</t>
  </si>
  <si>
    <t>สาขาวิชาสัวตวศาสตร์</t>
  </si>
  <si>
    <t>โปรแกรมวิชาเทคโนโลยีการผลิตสัตว์</t>
  </si>
  <si>
    <t>สาขาวิชา การบริบาลผู้สูงอายุ</t>
  </si>
  <si>
    <t>โปรแกรมวิชาการบริบาลผู้สูงอายุ</t>
  </si>
  <si>
    <t>สาขาวิชา เทคนิคการสัตวแพทย์</t>
  </si>
  <si>
    <t>โปรแกรมวิชาเทคนิคการสัตวแพทย์</t>
  </si>
  <si>
    <t>รับจาก ม.3</t>
  </si>
  <si>
    <t>หลักสูตร ปริญญาตรี</t>
  </si>
  <si>
    <t>คณะอุสาหกรรมและเทคโนโลยี</t>
  </si>
  <si>
    <t>คณะคณะทรัพยากรธรรมชาติ</t>
  </si>
  <si>
    <r>
      <t>น้อยกว่า</t>
    </r>
    <r>
      <rPr>
        <sz val="14"/>
        <color theme="1"/>
        <rFont val="TH SarabunPSK"/>
        <family val="2"/>
      </rPr>
      <t xml:space="preserve"> แผนการรับเนื่องจากไม่มีผู้สมัคร</t>
    </r>
  </si>
  <si>
    <t>แผนการรับ</t>
  </si>
  <si>
    <t>นักศึกษารับไว้</t>
  </si>
  <si>
    <t>โปรแกรมวิชาเตรียมวิศวกรรมศาสตร์ - โยธา</t>
  </si>
  <si>
    <t>หลักสูตรประกาศนียบัตรวิชาชีพ (ปวช.)</t>
  </si>
  <si>
    <t>2.2 หลักสูตรที่เกินแผนการรับ</t>
  </si>
  <si>
    <t>หลักสูตรประกาศนียบัตรวิชาชีพชั้นสูง (ปวส.)</t>
  </si>
  <si>
    <t>หลักสูตรปริญญาตรี 4 ปี</t>
  </si>
  <si>
    <t>รวมหลักสูตรที่เป็นไปตามแผน ระดับ ปวส.และระดับปริญญาตรี 4 - 5 ปี</t>
  </si>
  <si>
    <t>รวมหลักสูตรที่เป็นไปตามแผนทั้งสิ้น</t>
  </si>
  <si>
    <t>หลักสูตรปริญญาโท</t>
  </si>
  <si>
    <t>รวมหลักสูตรที่น้อยกว่าแผนการรับทั้งสิ้น</t>
  </si>
  <si>
    <t>รวมหลักสูตรที่เกินแผนการรับทั้งสิ้น</t>
  </si>
  <si>
    <t>รวมหลักสูตรที่น้อยกว่าแผนการรับ ระดับปริญญาโท - เอก</t>
  </si>
  <si>
    <t>จำนวนนักศึกษาที่สมัคร - รับไว้  ระดับ  ประกาศนียบัตรวิชาชีพ (ปวช.)  ประจำปีการศึกษา 2561</t>
  </si>
  <si>
    <t>สาขาวิชา วิทยาศาสตร์และคณิตศาสตร์</t>
  </si>
  <si>
    <t>โปรแกรมวิชาเคมีประยุคต์</t>
  </si>
  <si>
    <t>จำนวนนักศึกษาที่สมัคร - รับไว้  ระดับ  ปริญญาโท ประจำปีการศึกษา 2561</t>
  </si>
  <si>
    <t>จำนวนนักศึกษาที่สมัคร - รับไว้  ระดับ  ปริญญาตรี ประจำปีการศึกษา 2561</t>
  </si>
  <si>
    <t>จำนวนนักศึกษาที่สมัคร - รับไว้  ระดับ  ประกาศนียบัตรวิชาชีพชั้นสูง (ปวส.)  ประจำปีการศึกษา 2561</t>
  </si>
  <si>
    <t>สรุปแผนการรับนักศึกษาใหม่ โดยแยกเป็นด้าน ประจำปีการศึกษา 2561</t>
  </si>
  <si>
    <t>2.รายงานสรุปแผนการรับนักศึกษา ประจำปี 2561</t>
  </si>
  <si>
    <t>หลักสูตรปริญญาตรี หลักสูตร เทียบโอน</t>
  </si>
  <si>
    <t>รวมหลักสูตรที่เกินแผนการรับ ระดับปวช. , ปวส.และระดับปริญญาตรี หลักสูตร เทียบโอน</t>
  </si>
  <si>
    <t>รวมหลักสูตรที่น้อยกว่าแผนการรับ ระดับปวช.,ปวส.,ระดับปริญญาตรี 4 - 5 ปีและหลักสูตร เทียบโอน</t>
  </si>
  <si>
    <t>TCAS</t>
  </si>
  <si>
    <t>จำนวนนักศึกษาที่สมัคร - รับไว้ (ระบบTCAS) ระดับปริญญาตรี  ประจำปีการศึกษา 2561</t>
  </si>
  <si>
    <t>รวมทั้งหมด)</t>
  </si>
  <si>
    <t xml:space="preserve">รวมจำนวนนักศึกษา
 ระดับ ปริญญาตรี
ที่รับไว้ทั้งหมด </t>
  </si>
  <si>
    <t>รวมคณะทรัพยากร</t>
  </si>
  <si>
    <t>รวมคณะอุตสาหกรรมและเทคโนโลยี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</si>
</sst>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rgb="FFFF0000"/>
      <name val="TH SarabunPSK"/>
      <family val="2"/>
    </font>
    <font>
      <b/>
      <sz val="16"/>
      <name val="TH SarabunPSK"/>
      <family val="2"/>
    </font>
    <font>
      <b/>
      <u/>
      <sz val="14"/>
      <name val="TH SarabunPSK"/>
      <family val="2"/>
    </font>
    <font>
      <sz val="11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10" xfId="0" applyFont="1" applyFill="1" applyBorder="1"/>
    <xf numFmtId="0" fontId="3" fillId="3" borderId="10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 applyAlignment="1">
      <alignment horizontal="center" vertical="center"/>
    </xf>
    <xf numFmtId="0" fontId="1" fillId="3" borderId="23" xfId="0" applyFont="1" applyFill="1" applyBorder="1"/>
    <xf numFmtId="0" fontId="1" fillId="3" borderId="24" xfId="0" applyFont="1" applyFill="1" applyBorder="1"/>
    <xf numFmtId="0" fontId="1" fillId="3" borderId="25" xfId="0" applyFont="1" applyFill="1" applyBorder="1"/>
    <xf numFmtId="0" fontId="1" fillId="2" borderId="26" xfId="0" applyFont="1" applyFill="1" applyBorder="1"/>
    <xf numFmtId="0" fontId="1" fillId="2" borderId="5" xfId="0" applyFont="1" applyFill="1" applyBorder="1"/>
    <xf numFmtId="0" fontId="1" fillId="2" borderId="27" xfId="0" applyFont="1" applyFill="1" applyBorder="1"/>
    <xf numFmtId="0" fontId="1" fillId="0" borderId="28" xfId="0" applyFont="1" applyBorder="1"/>
    <xf numFmtId="0" fontId="1" fillId="0" borderId="1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4" borderId="23" xfId="0" applyFont="1" applyFill="1" applyBorder="1"/>
    <xf numFmtId="0" fontId="1" fillId="4" borderId="24" xfId="0" applyFont="1" applyFill="1" applyBorder="1"/>
    <xf numFmtId="0" fontId="1" fillId="4" borderId="26" xfId="0" applyFont="1" applyFill="1" applyBorder="1"/>
    <xf numFmtId="0" fontId="1" fillId="4" borderId="5" xfId="0" applyFont="1" applyFill="1" applyBorder="1"/>
    <xf numFmtId="0" fontId="1" fillId="4" borderId="28" xfId="0" applyFont="1" applyFill="1" applyBorder="1"/>
    <xf numFmtId="0" fontId="1" fillId="4" borderId="18" xfId="0" applyFont="1" applyFill="1" applyBorder="1"/>
    <xf numFmtId="0" fontId="1" fillId="4" borderId="33" xfId="0" applyFont="1" applyFill="1" applyBorder="1"/>
    <xf numFmtId="0" fontId="1" fillId="4" borderId="15" xfId="0" applyFont="1" applyFill="1" applyBorder="1"/>
    <xf numFmtId="0" fontId="1" fillId="3" borderId="26" xfId="0" applyFont="1" applyFill="1" applyBorder="1"/>
    <xf numFmtId="0" fontId="1" fillId="3" borderId="5" xfId="0" applyFont="1" applyFill="1" applyBorder="1"/>
    <xf numFmtId="0" fontId="1" fillId="4" borderId="32" xfId="0" applyFont="1" applyFill="1" applyBorder="1"/>
    <xf numFmtId="0" fontId="1" fillId="4" borderId="36" xfId="0" applyFont="1" applyFill="1" applyBorder="1"/>
    <xf numFmtId="1" fontId="3" fillId="6" borderId="7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0" fontId="1" fillId="6" borderId="26" xfId="0" applyFont="1" applyFill="1" applyBorder="1"/>
    <xf numFmtId="0" fontId="1" fillId="6" borderId="5" xfId="0" applyFont="1" applyFill="1" applyBorder="1"/>
    <xf numFmtId="0" fontId="1" fillId="6" borderId="28" xfId="0" applyFont="1" applyFill="1" applyBorder="1"/>
    <xf numFmtId="0" fontId="1" fillId="6" borderId="18" xfId="0" applyFont="1" applyFill="1" applyBorder="1"/>
    <xf numFmtId="0" fontId="1" fillId="6" borderId="32" xfId="0" applyFont="1" applyFill="1" applyBorder="1"/>
    <xf numFmtId="0" fontId="1" fillId="6" borderId="36" xfId="0" applyFont="1" applyFill="1" applyBorder="1"/>
    <xf numFmtId="0" fontId="3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 vertical="center"/>
    </xf>
    <xf numFmtId="0" fontId="1" fillId="7" borderId="26" xfId="0" applyFont="1" applyFill="1" applyBorder="1"/>
    <xf numFmtId="0" fontId="1" fillId="7" borderId="5" xfId="0" applyFont="1" applyFill="1" applyBorder="1"/>
    <xf numFmtId="0" fontId="1" fillId="7" borderId="27" xfId="0" applyFont="1" applyFill="1" applyBorder="1"/>
    <xf numFmtId="0" fontId="1" fillId="7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7" borderId="10" xfId="0" applyFont="1" applyFill="1" applyBorder="1" applyAlignment="1">
      <alignment horizontal="left"/>
    </xf>
    <xf numFmtId="1" fontId="3" fillId="8" borderId="7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" fillId="8" borderId="26" xfId="0" applyFont="1" applyFill="1" applyBorder="1"/>
    <xf numFmtId="0" fontId="1" fillId="8" borderId="5" xfId="0" applyFont="1" applyFill="1" applyBorder="1"/>
    <xf numFmtId="0" fontId="1" fillId="8" borderId="28" xfId="0" applyFont="1" applyFill="1" applyBorder="1"/>
    <xf numFmtId="0" fontId="1" fillId="8" borderId="18" xfId="0" applyFont="1" applyFill="1" applyBorder="1"/>
    <xf numFmtId="0" fontId="1" fillId="8" borderId="33" xfId="0" applyFont="1" applyFill="1" applyBorder="1"/>
    <xf numFmtId="0" fontId="1" fillId="8" borderId="15" xfId="0" applyFont="1" applyFill="1" applyBorder="1"/>
    <xf numFmtId="0" fontId="1" fillId="8" borderId="32" xfId="0" applyFont="1" applyFill="1" applyBorder="1"/>
    <xf numFmtId="0" fontId="1" fillId="8" borderId="36" xfId="0" applyFont="1" applyFill="1" applyBorder="1"/>
    <xf numFmtId="0" fontId="1" fillId="8" borderId="23" xfId="0" applyFont="1" applyFill="1" applyBorder="1"/>
    <xf numFmtId="0" fontId="1" fillId="8" borderId="24" xfId="0" applyFont="1" applyFill="1" applyBorder="1"/>
    <xf numFmtId="0" fontId="3" fillId="8" borderId="16" xfId="0" applyFont="1" applyFill="1" applyBorder="1" applyAlignment="1">
      <alignment horizontal="center"/>
    </xf>
    <xf numFmtId="0" fontId="1" fillId="8" borderId="37" xfId="0" applyFont="1" applyFill="1" applyBorder="1"/>
    <xf numFmtId="0" fontId="1" fillId="8" borderId="17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/>
    </xf>
    <xf numFmtId="0" fontId="1" fillId="8" borderId="39" xfId="0" applyFont="1" applyFill="1" applyBorder="1"/>
    <xf numFmtId="0" fontId="1" fillId="8" borderId="14" xfId="0" applyFont="1" applyFill="1" applyBorder="1" applyAlignment="1">
      <alignment horizontal="center" vertical="center"/>
    </xf>
    <xf numFmtId="0" fontId="3" fillId="9" borderId="10" xfId="0" applyFont="1" applyFill="1" applyBorder="1"/>
    <xf numFmtId="0" fontId="1" fillId="9" borderId="23" xfId="0" applyFont="1" applyFill="1" applyBorder="1"/>
    <xf numFmtId="0" fontId="1" fillId="9" borderId="24" xfId="0" applyFont="1" applyFill="1" applyBorder="1"/>
    <xf numFmtId="0" fontId="1" fillId="9" borderId="25" xfId="0" applyFont="1" applyFill="1" applyBorder="1"/>
    <xf numFmtId="0" fontId="1" fillId="9" borderId="9" xfId="0" applyFont="1" applyFill="1" applyBorder="1" applyAlignment="1">
      <alignment horizontal="center" vertical="center"/>
    </xf>
    <xf numFmtId="0" fontId="3" fillId="10" borderId="10" xfId="0" applyFont="1" applyFill="1" applyBorder="1"/>
    <xf numFmtId="0" fontId="1" fillId="10" borderId="26" xfId="0" applyFont="1" applyFill="1" applyBorder="1"/>
    <xf numFmtId="0" fontId="1" fillId="10" borderId="5" xfId="0" applyFont="1" applyFill="1" applyBorder="1"/>
    <xf numFmtId="0" fontId="1" fillId="10" borderId="27" xfId="0" applyFont="1" applyFill="1" applyBorder="1"/>
    <xf numFmtId="0" fontId="1" fillId="10" borderId="9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1" fontId="3" fillId="8" borderId="4" xfId="0" applyNumberFormat="1" applyFont="1" applyFill="1" applyBorder="1" applyAlignment="1">
      <alignment horizontal="center" vertical="center"/>
    </xf>
    <xf numFmtId="0" fontId="1" fillId="9" borderId="46" xfId="0" applyFont="1" applyFill="1" applyBorder="1"/>
    <xf numFmtId="0" fontId="1" fillId="10" borderId="10" xfId="0" applyFont="1" applyFill="1" applyBorder="1"/>
    <xf numFmtId="0" fontId="1" fillId="0" borderId="47" xfId="0" applyFont="1" applyBorder="1" applyAlignment="1">
      <alignment horizontal="center" vertical="center"/>
    </xf>
    <xf numFmtId="0" fontId="3" fillId="3" borderId="9" xfId="0" applyFont="1" applyFill="1" applyBorder="1"/>
    <xf numFmtId="0" fontId="3" fillId="2" borderId="9" xfId="0" applyFont="1" applyFill="1" applyBorder="1"/>
    <xf numFmtId="0" fontId="1" fillId="0" borderId="20" xfId="0" applyFont="1" applyBorder="1"/>
    <xf numFmtId="0" fontId="3" fillId="4" borderId="1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6" xfId="0" applyFont="1" applyFill="1" applyBorder="1"/>
    <xf numFmtId="0" fontId="1" fillId="0" borderId="5" xfId="0" applyFont="1" applyFill="1" applyBorder="1"/>
    <xf numFmtId="0" fontId="1" fillId="0" borderId="27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1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24" xfId="0" applyFont="1" applyBorder="1"/>
    <xf numFmtId="0" fontId="1" fillId="0" borderId="5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11" borderId="1" xfId="0" applyFont="1" applyFill="1" applyBorder="1" applyAlignment="1">
      <alignment horizontal="center"/>
    </xf>
    <xf numFmtId="0" fontId="2" fillId="11" borderId="1" xfId="0" applyFont="1" applyFill="1" applyBorder="1"/>
    <xf numFmtId="0" fontId="2" fillId="11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3" fillId="0" borderId="19" xfId="0" applyFont="1" applyBorder="1"/>
    <xf numFmtId="0" fontId="3" fillId="0" borderId="19" xfId="0" applyFont="1" applyBorder="1" applyAlignment="1">
      <alignment horizontal="left"/>
    </xf>
    <xf numFmtId="0" fontId="1" fillId="8" borderId="1" xfId="0" applyFont="1" applyFill="1" applyBorder="1"/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8" xfId="0" applyFont="1" applyBorder="1"/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15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/>
    <xf numFmtId="0" fontId="4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left" vertical="center"/>
    </xf>
    <xf numFmtId="0" fontId="2" fillId="8" borderId="53" xfId="0" applyFont="1" applyFill="1" applyBorder="1" applyAlignment="1">
      <alignment horizontal="center"/>
    </xf>
    <xf numFmtId="0" fontId="6" fillId="0" borderId="0" xfId="0" applyFont="1"/>
    <xf numFmtId="0" fontId="2" fillId="16" borderId="15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center" vertical="center" textRotation="90"/>
    </xf>
    <xf numFmtId="0" fontId="3" fillId="6" borderId="10" xfId="0" applyFont="1" applyFill="1" applyBorder="1" applyAlignment="1">
      <alignment horizontal="left"/>
    </xf>
    <xf numFmtId="1" fontId="3" fillId="6" borderId="26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0" fontId="8" fillId="3" borderId="24" xfId="0" applyFont="1" applyFill="1" applyBorder="1"/>
    <xf numFmtId="0" fontId="8" fillId="3" borderId="25" xfId="0" applyFont="1" applyFill="1" applyBorder="1"/>
    <xf numFmtId="0" fontId="8" fillId="3" borderId="23" xfId="0" applyFont="1" applyFill="1" applyBorder="1"/>
    <xf numFmtId="0" fontId="8" fillId="2" borderId="5" xfId="0" applyFont="1" applyFill="1" applyBorder="1"/>
    <xf numFmtId="0" fontId="8" fillId="2" borderId="27" xfId="0" applyFont="1" applyFill="1" applyBorder="1"/>
    <xf numFmtId="0" fontId="8" fillId="2" borderId="26" xfId="0" applyFont="1" applyFill="1" applyBorder="1"/>
    <xf numFmtId="0" fontId="8" fillId="0" borderId="18" xfId="0" applyFont="1" applyBorder="1"/>
    <xf numFmtId="0" fontId="8" fillId="0" borderId="29" xfId="0" applyFont="1" applyBorder="1"/>
    <xf numFmtId="0" fontId="8" fillId="0" borderId="28" xfId="0" applyFont="1" applyBorder="1"/>
    <xf numFmtId="0" fontId="8" fillId="4" borderId="15" xfId="0" applyFont="1" applyFill="1" applyBorder="1"/>
    <xf numFmtId="0" fontId="8" fillId="4" borderId="33" xfId="0" applyFont="1" applyFill="1" applyBorder="1"/>
    <xf numFmtId="0" fontId="8" fillId="3" borderId="5" xfId="0" applyFont="1" applyFill="1" applyBorder="1"/>
    <xf numFmtId="0" fontId="8" fillId="3" borderId="27" xfId="0" applyFont="1" applyFill="1" applyBorder="1"/>
    <xf numFmtId="0" fontId="8" fillId="3" borderId="26" xfId="0" applyFont="1" applyFill="1" applyBorder="1"/>
    <xf numFmtId="0" fontId="8" fillId="4" borderId="37" xfId="0" applyFont="1" applyFill="1" applyBorder="1"/>
    <xf numFmtId="0" fontId="7" fillId="4" borderId="14" xfId="0" applyFont="1" applyFill="1" applyBorder="1" applyAlignment="1">
      <alignment horizontal="center"/>
    </xf>
    <xf numFmtId="0" fontId="8" fillId="4" borderId="32" xfId="0" applyFont="1" applyFill="1" applyBorder="1"/>
    <xf numFmtId="0" fontId="4" fillId="0" borderId="2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15" borderId="2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10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3" fillId="4" borderId="3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>
      <alignment horizontal="center" vertical="center" textRotation="90"/>
    </xf>
    <xf numFmtId="0" fontId="3" fillId="6" borderId="11" xfId="0" applyFont="1" applyFill="1" applyBorder="1" applyAlignment="1">
      <alignment horizontal="center" vertical="center" textRotation="90"/>
    </xf>
    <xf numFmtId="0" fontId="3" fillId="6" borderId="41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wrapText="1"/>
    </xf>
    <xf numFmtId="0" fontId="3" fillId="8" borderId="7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 wrapText="1"/>
    </xf>
    <xf numFmtId="0" fontId="3" fillId="8" borderId="3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wrapText="1"/>
    </xf>
    <xf numFmtId="0" fontId="3" fillId="8" borderId="40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42" xfId="0" applyFont="1" applyFill="1" applyBorder="1" applyAlignment="1">
      <alignment horizontal="center"/>
    </xf>
    <xf numFmtId="0" fontId="3" fillId="8" borderId="44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8" borderId="51" xfId="0" applyFont="1" applyFill="1" applyBorder="1" applyAlignment="1">
      <alignment horizontal="center"/>
    </xf>
    <xf numFmtId="0" fontId="2" fillId="8" borderId="52" xfId="0" applyFont="1" applyFill="1" applyBorder="1" applyAlignment="1">
      <alignment horizontal="center"/>
    </xf>
    <xf numFmtId="0" fontId="2" fillId="16" borderId="5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1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top"/>
    </xf>
    <xf numFmtId="0" fontId="7" fillId="6" borderId="3" xfId="0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center" vertical="center" textRotation="90"/>
    </xf>
    <xf numFmtId="0" fontId="7" fillId="6" borderId="7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 vertical="center" textRotation="90"/>
    </xf>
    <xf numFmtId="1" fontId="7" fillId="6" borderId="7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 textRotation="90"/>
    </xf>
    <xf numFmtId="0" fontId="7" fillId="5" borderId="10" xfId="0" applyFont="1" applyFill="1" applyBorder="1" applyAlignment="1">
      <alignment horizontal="left"/>
    </xf>
    <xf numFmtId="0" fontId="8" fillId="5" borderId="23" xfId="0" applyFont="1" applyFill="1" applyBorder="1"/>
    <xf numFmtId="0" fontId="8" fillId="5" borderId="24" xfId="0" applyFont="1" applyFill="1" applyBorder="1"/>
    <xf numFmtId="0" fontId="8" fillId="5" borderId="25" xfId="0" applyFont="1" applyFill="1" applyBorder="1"/>
    <xf numFmtId="0" fontId="8" fillId="5" borderId="9" xfId="0" applyFont="1" applyFill="1" applyBorder="1" applyAlignment="1">
      <alignment horizontal="center" vertical="center"/>
    </xf>
    <xf numFmtId="0" fontId="8" fillId="6" borderId="23" xfId="0" applyFont="1" applyFill="1" applyBorder="1"/>
    <xf numFmtId="0" fontId="8" fillId="6" borderId="24" xfId="0" applyFont="1" applyFill="1" applyBorder="1"/>
    <xf numFmtId="0" fontId="12" fillId="7" borderId="10" xfId="0" applyFont="1" applyFill="1" applyBorder="1" applyAlignment="1">
      <alignment horizontal="left"/>
    </xf>
    <xf numFmtId="0" fontId="8" fillId="7" borderId="26" xfId="0" applyFont="1" applyFill="1" applyBorder="1"/>
    <xf numFmtId="0" fontId="8" fillId="7" borderId="5" xfId="0" applyFont="1" applyFill="1" applyBorder="1"/>
    <xf numFmtId="0" fontId="8" fillId="7" borderId="27" xfId="0" applyFont="1" applyFill="1" applyBorder="1"/>
    <xf numFmtId="0" fontId="8" fillId="7" borderId="9" xfId="0" applyFont="1" applyFill="1" applyBorder="1" applyAlignment="1">
      <alignment horizontal="center" vertical="center"/>
    </xf>
    <xf numFmtId="0" fontId="8" fillId="6" borderId="26" xfId="0" applyFont="1" applyFill="1" applyBorder="1"/>
    <xf numFmtId="0" fontId="8" fillId="6" borderId="5" xfId="0" applyFont="1" applyFill="1" applyBorder="1"/>
    <xf numFmtId="0" fontId="7" fillId="0" borderId="10" xfId="0" applyFont="1" applyFill="1" applyBorder="1" applyAlignment="1">
      <alignment horizontal="center"/>
    </xf>
    <xf numFmtId="0" fontId="8" fillId="0" borderId="26" xfId="0" applyFont="1" applyFill="1" applyBorder="1"/>
    <xf numFmtId="0" fontId="8" fillId="0" borderId="5" xfId="0" applyFont="1" applyFill="1" applyBorder="1"/>
    <xf numFmtId="0" fontId="8" fillId="0" borderId="27" xfId="0" applyFont="1" applyFill="1" applyBorder="1"/>
    <xf numFmtId="0" fontId="8" fillId="0" borderId="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8" fillId="6" borderId="28" xfId="0" applyFont="1" applyFill="1" applyBorder="1"/>
    <xf numFmtId="0" fontId="8" fillId="6" borderId="18" xfId="0" applyFont="1" applyFill="1" applyBorder="1"/>
    <xf numFmtId="0" fontId="8" fillId="0" borderId="19" xfId="0" applyFont="1" applyBorder="1" applyAlignment="1">
      <alignment horizontal="left"/>
    </xf>
    <xf numFmtId="0" fontId="8" fillId="0" borderId="18" xfId="0" applyFont="1" applyFill="1" applyBorder="1"/>
    <xf numFmtId="0" fontId="8" fillId="0" borderId="28" xfId="0" applyFont="1" applyFill="1" applyBorder="1"/>
    <xf numFmtId="0" fontId="13" fillId="0" borderId="19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8" fillId="0" borderId="58" xfId="0" applyFont="1" applyFill="1" applyBorder="1"/>
    <xf numFmtId="0" fontId="8" fillId="0" borderId="20" xfId="0" applyFont="1" applyFill="1" applyBorder="1" applyAlignment="1">
      <alignment horizontal="center" vertical="center"/>
    </xf>
    <xf numFmtId="0" fontId="8" fillId="0" borderId="29" xfId="0" applyFont="1" applyFill="1" applyBorder="1"/>
    <xf numFmtId="0" fontId="7" fillId="0" borderId="29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17" borderId="29" xfId="0" applyFont="1" applyFill="1" applyBorder="1"/>
    <xf numFmtId="0" fontId="7" fillId="6" borderId="16" xfId="0" applyFont="1" applyFill="1" applyBorder="1" applyAlignment="1">
      <alignment horizontal="center"/>
    </xf>
    <xf numFmtId="0" fontId="8" fillId="6" borderId="33" xfId="0" applyFont="1" applyFill="1" applyBorder="1"/>
    <xf numFmtId="0" fontId="8" fillId="6" borderId="15" xfId="0" applyFont="1" applyFill="1" applyBorder="1"/>
    <xf numFmtId="0" fontId="7" fillId="6" borderId="15" xfId="0" applyFont="1" applyFill="1" applyBorder="1"/>
    <xf numFmtId="0" fontId="7" fillId="6" borderId="37" xfId="0" applyFont="1" applyFill="1" applyBorder="1"/>
    <xf numFmtId="0" fontId="8" fillId="6" borderId="56" xfId="0" applyFont="1" applyFill="1" applyBorder="1" applyAlignment="1">
      <alignment horizontal="center" vertical="center"/>
    </xf>
    <xf numFmtId="0" fontId="8" fillId="6" borderId="57" xfId="0" applyFont="1" applyFill="1" applyBorder="1"/>
    <xf numFmtId="0" fontId="7" fillId="5" borderId="10" xfId="0" applyFont="1" applyFill="1" applyBorder="1"/>
    <xf numFmtId="0" fontId="8" fillId="5" borderId="26" xfId="0" applyFont="1" applyFill="1" applyBorder="1"/>
    <xf numFmtId="0" fontId="8" fillId="5" borderId="5" xfId="0" applyFont="1" applyFill="1" applyBorder="1"/>
    <xf numFmtId="0" fontId="8" fillId="5" borderId="27" xfId="0" applyFont="1" applyFill="1" applyBorder="1"/>
    <xf numFmtId="0" fontId="7" fillId="7" borderId="10" xfId="0" applyFont="1" applyFill="1" applyBorder="1"/>
    <xf numFmtId="0" fontId="7" fillId="0" borderId="21" xfId="0" applyFont="1" applyBorder="1" applyAlignment="1">
      <alignment horizontal="center" vertical="center"/>
    </xf>
    <xf numFmtId="0" fontId="8" fillId="0" borderId="34" xfId="0" applyFont="1" applyBorder="1"/>
    <xf numFmtId="0" fontId="8" fillId="0" borderId="35" xfId="0" applyFont="1" applyBorder="1"/>
    <xf numFmtId="0" fontId="8" fillId="0" borderId="38" xfId="0" applyFont="1" applyBorder="1"/>
    <xf numFmtId="0" fontId="8" fillId="0" borderId="22" xfId="0" applyFont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/>
    </xf>
    <xf numFmtId="0" fontId="8" fillId="6" borderId="36" xfId="0" applyFont="1" applyFill="1" applyBorder="1"/>
    <xf numFmtId="0" fontId="8" fillId="6" borderId="36" xfId="0" applyFont="1" applyFill="1" applyBorder="1" applyAlignment="1">
      <alignment horizontal="center" vertical="center"/>
    </xf>
    <xf numFmtId="0" fontId="8" fillId="6" borderId="55" xfId="0" applyFont="1" applyFill="1" applyBorder="1"/>
    <xf numFmtId="0" fontId="8" fillId="7" borderId="10" xfId="0" applyFont="1" applyFill="1" applyBorder="1"/>
    <xf numFmtId="0" fontId="8" fillId="0" borderId="10" xfId="0" applyFont="1" applyFill="1" applyBorder="1"/>
    <xf numFmtId="0" fontId="8" fillId="0" borderId="19" xfId="0" applyFont="1" applyBorder="1"/>
    <xf numFmtId="0" fontId="8" fillId="0" borderId="19" xfId="0" applyFont="1" applyFill="1" applyBorder="1"/>
    <xf numFmtId="0" fontId="8" fillId="0" borderId="59" xfId="0" applyFont="1" applyFill="1" applyBorder="1"/>
    <xf numFmtId="0" fontId="8" fillId="7" borderId="60" xfId="0" applyFont="1" applyFill="1" applyBorder="1"/>
    <xf numFmtId="0" fontId="8" fillId="0" borderId="60" xfId="0" applyFont="1" applyFill="1" applyBorder="1"/>
    <xf numFmtId="0" fontId="8" fillId="0" borderId="58" xfId="0" applyFont="1" applyBorder="1"/>
    <xf numFmtId="0" fontId="8" fillId="0" borderId="20" xfId="0" applyFont="1" applyBorder="1"/>
    <xf numFmtId="0" fontId="8" fillId="0" borderId="20" xfId="0" applyFont="1" applyFill="1" applyBorder="1"/>
    <xf numFmtId="0" fontId="8" fillId="0" borderId="22" xfId="0" applyFont="1" applyBorder="1"/>
    <xf numFmtId="0" fontId="8" fillId="0" borderId="35" xfId="0" applyFont="1" applyFill="1" applyBorder="1"/>
    <xf numFmtId="0" fontId="8" fillId="0" borderId="21" xfId="0" applyFont="1" applyFill="1" applyBorder="1"/>
    <xf numFmtId="0" fontId="8" fillId="0" borderId="64" xfId="0" applyFont="1" applyFill="1" applyBorder="1"/>
    <xf numFmtId="0" fontId="8" fillId="0" borderId="21" xfId="0" applyFont="1" applyBorder="1" applyAlignment="1">
      <alignment horizontal="left"/>
    </xf>
    <xf numFmtId="0" fontId="8" fillId="0" borderId="65" xfId="0" applyFont="1" applyFill="1" applyBorder="1"/>
    <xf numFmtId="0" fontId="8" fillId="15" borderId="28" xfId="0" applyFont="1" applyFill="1" applyBorder="1"/>
    <xf numFmtId="0" fontId="8" fillId="15" borderId="18" xfId="0" applyFont="1" applyFill="1" applyBorder="1"/>
    <xf numFmtId="0" fontId="8" fillId="15" borderId="34" xfId="0" applyFont="1" applyFill="1" applyBorder="1"/>
    <xf numFmtId="0" fontId="8" fillId="15" borderId="35" xfId="0" applyFont="1" applyFill="1" applyBorder="1"/>
    <xf numFmtId="0" fontId="8" fillId="15" borderId="26" xfId="0" applyFont="1" applyFill="1" applyBorder="1"/>
    <xf numFmtId="0" fontId="8" fillId="15" borderId="5" xfId="0" applyFont="1" applyFill="1" applyBorder="1"/>
    <xf numFmtId="0" fontId="7" fillId="5" borderId="3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 vertical="center" textRotation="90"/>
    </xf>
    <xf numFmtId="0" fontId="7" fillId="5" borderId="42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textRotation="90"/>
    </xf>
    <xf numFmtId="0" fontId="7" fillId="5" borderId="4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1" fontId="7" fillId="5" borderId="7" xfId="0" applyNumberFormat="1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/>
    </xf>
    <xf numFmtId="0" fontId="7" fillId="5" borderId="53" xfId="0" applyFont="1" applyFill="1" applyBorder="1" applyAlignment="1">
      <alignment horizontal="right"/>
    </xf>
    <xf numFmtId="0" fontId="7" fillId="5" borderId="51" xfId="0" applyFont="1" applyFill="1" applyBorder="1" applyAlignment="1">
      <alignment horizontal="right"/>
    </xf>
    <xf numFmtId="0" fontId="7" fillId="5" borderId="62" xfId="0" applyFont="1" applyFill="1" applyBorder="1" applyAlignment="1">
      <alignment horizontal="right"/>
    </xf>
    <xf numFmtId="0" fontId="7" fillId="5" borderId="52" xfId="0" applyFont="1" applyFill="1" applyBorder="1" applyAlignment="1">
      <alignment horizontal="right"/>
    </xf>
    <xf numFmtId="0" fontId="7" fillId="5" borderId="63" xfId="0" applyFont="1" applyFill="1" applyBorder="1" applyAlignment="1">
      <alignment horizontal="right"/>
    </xf>
    <xf numFmtId="0" fontId="7" fillId="5" borderId="16" xfId="0" applyFont="1" applyFill="1" applyBorder="1" applyAlignment="1">
      <alignment horizontal="center"/>
    </xf>
    <xf numFmtId="0" fontId="7" fillId="5" borderId="15" xfId="0" applyFont="1" applyFill="1" applyBorder="1"/>
    <xf numFmtId="0" fontId="7" fillId="5" borderId="13" xfId="0" applyFont="1" applyFill="1" applyBorder="1" applyAlignment="1">
      <alignment horizontal="center"/>
    </xf>
    <xf numFmtId="0" fontId="7" fillId="5" borderId="36" xfId="0" applyFont="1" applyFill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AF19"/>
  <sheetViews>
    <sheetView zoomScaleNormal="100" zoomScalePageLayoutView="85" workbookViewId="0">
      <selection activeCell="I17" sqref="I17:K17"/>
    </sheetView>
  </sheetViews>
  <sheetFormatPr defaultColWidth="9" defaultRowHeight="18.75" x14ac:dyDescent="0.3"/>
  <cols>
    <col min="1" max="1" width="41.625" style="1" customWidth="1"/>
    <col min="2" max="2" width="5" style="1" customWidth="1"/>
    <col min="3" max="3" width="4.125" style="1" customWidth="1"/>
    <col min="4" max="4" width="4.25" style="1" customWidth="1"/>
    <col min="5" max="5" width="4.375" style="1" customWidth="1"/>
    <col min="6" max="6" width="4.125" style="1" customWidth="1"/>
    <col min="7" max="11" width="4" style="1" customWidth="1"/>
    <col min="12" max="13" width="3.875" style="1" customWidth="1"/>
    <col min="14" max="14" width="4" style="1" bestFit="1" customWidth="1"/>
    <col min="15" max="16" width="3.625" style="1" customWidth="1"/>
    <col min="17" max="17" width="4" style="1" bestFit="1" customWidth="1"/>
    <col min="18" max="18" width="3.375" style="1" customWidth="1"/>
    <col min="19" max="20" width="4.25" style="1" customWidth="1"/>
    <col min="21" max="21" width="3.375" style="1" customWidth="1"/>
    <col min="22" max="22" width="3.875" style="1" customWidth="1"/>
    <col min="23" max="28" width="4" style="1" bestFit="1" customWidth="1"/>
    <col min="29" max="29" width="4.625" style="1" bestFit="1" customWidth="1"/>
    <col min="30" max="32" width="4" style="1" bestFit="1" customWidth="1"/>
    <col min="33" max="16384" width="9" style="1"/>
  </cols>
  <sheetData>
    <row r="1" spans="1:32" ht="21" x14ac:dyDescent="0.35">
      <c r="A1" s="181" t="s">
        <v>122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</row>
    <row r="2" spans="1:32" ht="36" customHeight="1" x14ac:dyDescent="0.3">
      <c r="A2" s="182" t="s">
        <v>58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</row>
    <row r="3" spans="1:32" ht="18.75" customHeight="1" x14ac:dyDescent="0.3">
      <c r="A3" s="183" t="s">
        <v>19</v>
      </c>
      <c r="B3" s="185" t="s">
        <v>7</v>
      </c>
      <c r="C3" s="188" t="s">
        <v>0</v>
      </c>
      <c r="D3" s="189"/>
      <c r="E3" s="189"/>
      <c r="F3" s="189"/>
      <c r="G3" s="189"/>
      <c r="H3" s="189"/>
      <c r="I3" s="189"/>
      <c r="J3" s="189"/>
      <c r="K3" s="190"/>
      <c r="L3" s="191" t="s">
        <v>12</v>
      </c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2"/>
      <c r="AD3" s="193" t="s">
        <v>13</v>
      </c>
      <c r="AE3" s="178"/>
      <c r="AF3" s="178"/>
    </row>
    <row r="4" spans="1:32" ht="18.75" customHeight="1" x14ac:dyDescent="0.3">
      <c r="A4" s="184"/>
      <c r="B4" s="186"/>
      <c r="C4" s="188"/>
      <c r="D4" s="189"/>
      <c r="E4" s="189"/>
      <c r="F4" s="189"/>
      <c r="G4" s="189"/>
      <c r="H4" s="189"/>
      <c r="I4" s="189"/>
      <c r="J4" s="189"/>
      <c r="K4" s="190"/>
      <c r="L4" s="180" t="s">
        <v>104</v>
      </c>
      <c r="M4" s="178"/>
      <c r="N4" s="178"/>
      <c r="O4" s="178"/>
      <c r="P4" s="178"/>
      <c r="Q4" s="178"/>
      <c r="R4" s="178"/>
      <c r="S4" s="178"/>
      <c r="T4" s="179"/>
      <c r="U4" s="180" t="s">
        <v>11</v>
      </c>
      <c r="V4" s="178"/>
      <c r="W4" s="178"/>
      <c r="X4" s="178"/>
      <c r="Y4" s="178"/>
      <c r="Z4" s="178"/>
      <c r="AA4" s="178"/>
      <c r="AB4" s="178"/>
      <c r="AC4" s="179"/>
      <c r="AD4" s="180"/>
      <c r="AE4" s="178"/>
      <c r="AF4" s="178"/>
    </row>
    <row r="5" spans="1:32" ht="18.75" customHeight="1" x14ac:dyDescent="0.3">
      <c r="A5" s="184"/>
      <c r="B5" s="186"/>
      <c r="C5" s="180" t="s">
        <v>4</v>
      </c>
      <c r="D5" s="178"/>
      <c r="E5" s="178"/>
      <c r="F5" s="178" t="s">
        <v>5</v>
      </c>
      <c r="G5" s="178"/>
      <c r="H5" s="178"/>
      <c r="I5" s="178" t="s">
        <v>6</v>
      </c>
      <c r="J5" s="178"/>
      <c r="K5" s="179"/>
      <c r="L5" s="180" t="s">
        <v>4</v>
      </c>
      <c r="M5" s="178"/>
      <c r="N5" s="178"/>
      <c r="O5" s="178" t="s">
        <v>5</v>
      </c>
      <c r="P5" s="178"/>
      <c r="Q5" s="178"/>
      <c r="R5" s="178" t="s">
        <v>8</v>
      </c>
      <c r="S5" s="178"/>
      <c r="T5" s="179"/>
      <c r="U5" s="180" t="s">
        <v>4</v>
      </c>
      <c r="V5" s="178"/>
      <c r="W5" s="178"/>
      <c r="X5" s="178" t="s">
        <v>5</v>
      </c>
      <c r="Y5" s="178"/>
      <c r="Z5" s="178"/>
      <c r="AA5" s="178" t="s">
        <v>9</v>
      </c>
      <c r="AB5" s="178"/>
      <c r="AC5" s="179"/>
      <c r="AD5" s="180"/>
      <c r="AE5" s="178"/>
      <c r="AF5" s="178"/>
    </row>
    <row r="6" spans="1:32" x14ac:dyDescent="0.3">
      <c r="A6" s="184"/>
      <c r="B6" s="187"/>
      <c r="C6" s="7" t="s">
        <v>1</v>
      </c>
      <c r="D6" s="109" t="s">
        <v>2</v>
      </c>
      <c r="E6" s="109" t="s">
        <v>3</v>
      </c>
      <c r="F6" s="9" t="s">
        <v>1</v>
      </c>
      <c r="G6" s="109" t="s">
        <v>2</v>
      </c>
      <c r="H6" s="109" t="s">
        <v>3</v>
      </c>
      <c r="I6" s="9" t="s">
        <v>1</v>
      </c>
      <c r="J6" s="109" t="s">
        <v>2</v>
      </c>
      <c r="K6" s="110" t="s">
        <v>3</v>
      </c>
      <c r="L6" s="7" t="s">
        <v>1</v>
      </c>
      <c r="M6" s="109" t="s">
        <v>2</v>
      </c>
      <c r="N6" s="109" t="s">
        <v>3</v>
      </c>
      <c r="O6" s="9" t="s">
        <v>1</v>
      </c>
      <c r="P6" s="109" t="s">
        <v>2</v>
      </c>
      <c r="Q6" s="109" t="s">
        <v>3</v>
      </c>
      <c r="R6" s="9" t="s">
        <v>1</v>
      </c>
      <c r="S6" s="109" t="s">
        <v>2</v>
      </c>
      <c r="T6" s="110" t="s">
        <v>3</v>
      </c>
      <c r="U6" s="7" t="s">
        <v>1</v>
      </c>
      <c r="V6" s="109" t="s">
        <v>2</v>
      </c>
      <c r="W6" s="109" t="s">
        <v>3</v>
      </c>
      <c r="X6" s="9" t="s">
        <v>1</v>
      </c>
      <c r="Y6" s="109" t="s">
        <v>2</v>
      </c>
      <c r="Z6" s="109" t="s">
        <v>3</v>
      </c>
      <c r="AA6" s="9" t="s">
        <v>1</v>
      </c>
      <c r="AB6" s="109" t="s">
        <v>2</v>
      </c>
      <c r="AC6" s="110" t="s">
        <v>3</v>
      </c>
      <c r="AD6" s="7" t="s">
        <v>1</v>
      </c>
      <c r="AE6" s="109" t="s">
        <v>2</v>
      </c>
      <c r="AF6" s="109" t="s">
        <v>3</v>
      </c>
    </row>
    <row r="7" spans="1:32" x14ac:dyDescent="0.3">
      <c r="A7" s="4" t="s">
        <v>14</v>
      </c>
      <c r="B7" s="86"/>
      <c r="C7" s="12"/>
      <c r="D7" s="13"/>
      <c r="E7" s="13"/>
      <c r="F7" s="13"/>
      <c r="G7" s="13"/>
      <c r="H7" s="13"/>
      <c r="I7" s="13"/>
      <c r="J7" s="13"/>
      <c r="K7" s="14"/>
      <c r="L7" s="12"/>
      <c r="M7" s="13"/>
      <c r="N7" s="13"/>
      <c r="O7" s="13"/>
      <c r="P7" s="13"/>
      <c r="Q7" s="13"/>
      <c r="R7" s="13"/>
      <c r="S7" s="13"/>
      <c r="T7" s="14"/>
      <c r="U7" s="12"/>
      <c r="V7" s="13"/>
      <c r="W7" s="13"/>
      <c r="X7" s="13"/>
      <c r="Y7" s="13"/>
      <c r="Z7" s="13"/>
      <c r="AA7" s="13"/>
      <c r="AB7" s="13"/>
      <c r="AC7" s="14"/>
      <c r="AD7" s="23"/>
      <c r="AE7" s="24"/>
      <c r="AF7" s="24"/>
    </row>
    <row r="8" spans="1:32" x14ac:dyDescent="0.3">
      <c r="A8" s="3" t="s">
        <v>45</v>
      </c>
      <c r="B8" s="87"/>
      <c r="C8" s="15"/>
      <c r="D8" s="16"/>
      <c r="E8" s="16"/>
      <c r="F8" s="16"/>
      <c r="G8" s="16"/>
      <c r="H8" s="16"/>
      <c r="I8" s="16"/>
      <c r="J8" s="16"/>
      <c r="K8" s="17"/>
      <c r="L8" s="15"/>
      <c r="M8" s="16"/>
      <c r="N8" s="16"/>
      <c r="O8" s="16"/>
      <c r="P8" s="16"/>
      <c r="Q8" s="16"/>
      <c r="R8" s="16"/>
      <c r="S8" s="16"/>
      <c r="T8" s="17"/>
      <c r="U8" s="15"/>
      <c r="V8" s="16"/>
      <c r="W8" s="16"/>
      <c r="X8" s="16"/>
      <c r="Y8" s="16"/>
      <c r="Z8" s="16"/>
      <c r="AA8" s="16"/>
      <c r="AB8" s="16"/>
      <c r="AC8" s="17"/>
      <c r="AD8" s="25"/>
      <c r="AE8" s="26"/>
      <c r="AF8" s="26"/>
    </row>
    <row r="9" spans="1:32" x14ac:dyDescent="0.3">
      <c r="A9" s="115" t="s">
        <v>59</v>
      </c>
      <c r="B9" s="88"/>
      <c r="C9" s="18"/>
      <c r="D9" s="19"/>
      <c r="E9" s="19"/>
      <c r="F9" s="19"/>
      <c r="G9" s="19"/>
      <c r="H9" s="19"/>
      <c r="I9" s="19"/>
      <c r="J9" s="19"/>
      <c r="K9" s="20"/>
      <c r="L9" s="18"/>
      <c r="M9" s="19"/>
      <c r="N9" s="19"/>
      <c r="O9" s="19"/>
      <c r="P9" s="19"/>
      <c r="Q9" s="19"/>
      <c r="R9" s="19"/>
      <c r="S9" s="19"/>
      <c r="T9" s="20"/>
      <c r="U9" s="18"/>
      <c r="V9" s="19"/>
      <c r="W9" s="19"/>
      <c r="X9" s="19"/>
      <c r="Y9" s="19"/>
      <c r="Z9" s="19"/>
      <c r="AA9" s="19"/>
      <c r="AB9" s="19"/>
      <c r="AC9" s="20"/>
      <c r="AD9" s="27"/>
      <c r="AE9" s="28"/>
      <c r="AF9" s="28"/>
    </row>
    <row r="10" spans="1:32" x14ac:dyDescent="0.3">
      <c r="A10" s="10" t="s">
        <v>60</v>
      </c>
      <c r="B10" s="88">
        <v>30</v>
      </c>
      <c r="C10" s="18">
        <v>8</v>
      </c>
      <c r="D10" s="19">
        <v>5</v>
      </c>
      <c r="E10" s="19">
        <v>13</v>
      </c>
      <c r="F10" s="19">
        <v>2</v>
      </c>
      <c r="G10" s="19">
        <v>1</v>
      </c>
      <c r="H10" s="19">
        <v>3</v>
      </c>
      <c r="I10" s="19">
        <v>10</v>
      </c>
      <c r="J10" s="19">
        <v>6</v>
      </c>
      <c r="K10" s="20">
        <f>SUM(I10:J10)</f>
        <v>16</v>
      </c>
      <c r="L10" s="18">
        <v>8</v>
      </c>
      <c r="M10" s="19">
        <v>5</v>
      </c>
      <c r="N10" s="19">
        <v>13</v>
      </c>
      <c r="O10" s="19">
        <v>2</v>
      </c>
      <c r="P10" s="19">
        <v>1</v>
      </c>
      <c r="Q10" s="19">
        <v>3</v>
      </c>
      <c r="R10" s="19">
        <v>10</v>
      </c>
      <c r="S10" s="19">
        <v>6</v>
      </c>
      <c r="T10" s="20">
        <f>SUM(R10:S10)</f>
        <v>16</v>
      </c>
      <c r="U10" s="18"/>
      <c r="V10" s="19"/>
      <c r="W10" s="19"/>
      <c r="X10" s="19"/>
      <c r="Y10" s="19"/>
      <c r="Z10" s="19"/>
      <c r="AA10" s="19"/>
      <c r="AB10" s="19"/>
      <c r="AC10" s="20"/>
      <c r="AD10" s="27">
        <f>R10</f>
        <v>10</v>
      </c>
      <c r="AE10" s="28">
        <f>S10</f>
        <v>6</v>
      </c>
      <c r="AF10" s="28">
        <f>SUM(AD10:AE10)</f>
        <v>16</v>
      </c>
    </row>
    <row r="11" spans="1:32" x14ac:dyDescent="0.3">
      <c r="A11" s="115" t="s">
        <v>61</v>
      </c>
      <c r="B11" s="88"/>
      <c r="C11" s="18"/>
      <c r="D11" s="19"/>
      <c r="E11" s="19"/>
      <c r="F11" s="19"/>
      <c r="G11" s="19"/>
      <c r="H11" s="19"/>
      <c r="I11" s="19"/>
      <c r="J11" s="19"/>
      <c r="K11" s="20"/>
      <c r="L11" s="18"/>
      <c r="M11" s="19"/>
      <c r="N11" s="19"/>
      <c r="O11" s="19"/>
      <c r="P11" s="19"/>
      <c r="Q11" s="19"/>
      <c r="R11" s="19"/>
      <c r="S11" s="19"/>
      <c r="T11" s="20"/>
      <c r="U11" s="18"/>
      <c r="V11" s="19"/>
      <c r="W11" s="19"/>
      <c r="X11" s="19"/>
      <c r="Y11" s="19"/>
      <c r="Z11" s="19"/>
      <c r="AA11" s="19"/>
      <c r="AB11" s="19"/>
      <c r="AC11" s="20"/>
      <c r="AD11" s="27"/>
      <c r="AE11" s="28"/>
      <c r="AF11" s="28"/>
    </row>
    <row r="12" spans="1:32" x14ac:dyDescent="0.3">
      <c r="A12" s="10" t="s">
        <v>62</v>
      </c>
      <c r="B12" s="88">
        <v>30</v>
      </c>
      <c r="C12" s="18">
        <v>18</v>
      </c>
      <c r="D12" s="19">
        <v>0</v>
      </c>
      <c r="E12" s="19">
        <v>18</v>
      </c>
      <c r="F12" s="19">
        <v>6</v>
      </c>
      <c r="G12" s="19">
        <v>0</v>
      </c>
      <c r="H12" s="19">
        <v>6</v>
      </c>
      <c r="I12" s="19">
        <v>24</v>
      </c>
      <c r="J12" s="19">
        <v>0</v>
      </c>
      <c r="K12" s="20">
        <f>SUM(I12:J12)</f>
        <v>24</v>
      </c>
      <c r="L12" s="18">
        <v>18</v>
      </c>
      <c r="M12" s="19">
        <v>0</v>
      </c>
      <c r="N12" s="19">
        <v>18</v>
      </c>
      <c r="O12" s="19">
        <v>6</v>
      </c>
      <c r="P12" s="19">
        <v>0</v>
      </c>
      <c r="Q12" s="19">
        <v>6</v>
      </c>
      <c r="R12" s="19">
        <v>24</v>
      </c>
      <c r="S12" s="19">
        <v>0</v>
      </c>
      <c r="T12" s="20">
        <f>SUM(R12:S12)</f>
        <v>24</v>
      </c>
      <c r="U12" s="18"/>
      <c r="V12" s="19"/>
      <c r="W12" s="19"/>
      <c r="X12" s="19"/>
      <c r="Y12" s="19"/>
      <c r="Z12" s="19"/>
      <c r="AA12" s="19"/>
      <c r="AB12" s="19"/>
      <c r="AC12" s="20"/>
      <c r="AD12" s="27">
        <f>R12</f>
        <v>24</v>
      </c>
      <c r="AE12" s="28">
        <f>S12</f>
        <v>0</v>
      </c>
      <c r="AF12" s="28">
        <f>SUM(AD12:AE12)</f>
        <v>24</v>
      </c>
    </row>
    <row r="13" spans="1:32" x14ac:dyDescent="0.3">
      <c r="A13" s="115" t="s">
        <v>63</v>
      </c>
      <c r="B13" s="88"/>
      <c r="C13" s="18"/>
      <c r="D13" s="19"/>
      <c r="E13" s="19"/>
      <c r="F13" s="19"/>
      <c r="G13" s="19"/>
      <c r="H13" s="19"/>
      <c r="I13" s="19"/>
      <c r="J13" s="19"/>
      <c r="K13" s="20"/>
      <c r="L13" s="18"/>
      <c r="M13" s="19"/>
      <c r="N13" s="19"/>
      <c r="O13" s="19"/>
      <c r="P13" s="19"/>
      <c r="Q13" s="19"/>
      <c r="R13" s="19"/>
      <c r="S13" s="19"/>
      <c r="T13" s="20"/>
      <c r="U13" s="18"/>
      <c r="V13" s="19"/>
      <c r="W13" s="19"/>
      <c r="X13" s="19"/>
      <c r="Y13" s="19"/>
      <c r="Z13" s="19"/>
      <c r="AA13" s="19"/>
      <c r="AB13" s="19"/>
      <c r="AC13" s="20"/>
      <c r="AD13" s="27"/>
      <c r="AE13" s="28"/>
      <c r="AF13" s="28"/>
    </row>
    <row r="14" spans="1:32" x14ac:dyDescent="0.3">
      <c r="A14" s="10" t="s">
        <v>64</v>
      </c>
      <c r="B14" s="88">
        <v>30</v>
      </c>
      <c r="C14" s="18">
        <v>20</v>
      </c>
      <c r="D14" s="19">
        <v>5</v>
      </c>
      <c r="E14" s="19">
        <v>25</v>
      </c>
      <c r="F14" s="19">
        <v>4</v>
      </c>
      <c r="G14" s="19">
        <v>2</v>
      </c>
      <c r="H14" s="19">
        <v>6</v>
      </c>
      <c r="I14" s="19">
        <v>24</v>
      </c>
      <c r="J14" s="19">
        <v>7</v>
      </c>
      <c r="K14" s="20">
        <f>SUM(I14:J14)</f>
        <v>31</v>
      </c>
      <c r="L14" s="18">
        <v>20</v>
      </c>
      <c r="M14" s="19">
        <v>5</v>
      </c>
      <c r="N14" s="19">
        <v>25</v>
      </c>
      <c r="O14" s="19">
        <v>4</v>
      </c>
      <c r="P14" s="19">
        <v>2</v>
      </c>
      <c r="Q14" s="19">
        <v>6</v>
      </c>
      <c r="R14" s="19">
        <v>24</v>
      </c>
      <c r="S14" s="19">
        <v>7</v>
      </c>
      <c r="T14" s="20">
        <f>SUM(R14:S14)</f>
        <v>31</v>
      </c>
      <c r="U14" s="18"/>
      <c r="V14" s="19"/>
      <c r="W14" s="19"/>
      <c r="X14" s="19"/>
      <c r="Y14" s="19"/>
      <c r="Z14" s="19"/>
      <c r="AA14" s="19"/>
      <c r="AB14" s="19"/>
      <c r="AC14" s="20"/>
      <c r="AD14" s="27">
        <f>R14</f>
        <v>24</v>
      </c>
      <c r="AE14" s="28">
        <f>S14</f>
        <v>7</v>
      </c>
      <c r="AF14" s="28">
        <f>SUM(AD14:AE14)</f>
        <v>31</v>
      </c>
    </row>
    <row r="15" spans="1:32" x14ac:dyDescent="0.3">
      <c r="A15" s="115" t="s">
        <v>65</v>
      </c>
      <c r="B15" s="88"/>
      <c r="C15" s="18"/>
      <c r="D15" s="19"/>
      <c r="E15" s="19"/>
      <c r="F15" s="19"/>
      <c r="G15" s="19"/>
      <c r="H15" s="19"/>
      <c r="I15" s="19"/>
      <c r="J15" s="19"/>
      <c r="K15" s="20"/>
      <c r="L15" s="18"/>
      <c r="M15" s="19"/>
      <c r="N15" s="19"/>
      <c r="O15" s="19"/>
      <c r="P15" s="19"/>
      <c r="Q15" s="19"/>
      <c r="R15" s="19"/>
      <c r="S15" s="19"/>
      <c r="T15" s="20"/>
      <c r="U15" s="18"/>
      <c r="V15" s="19"/>
      <c r="W15" s="19"/>
      <c r="X15" s="19"/>
      <c r="Y15" s="19"/>
      <c r="Z15" s="19"/>
      <c r="AA15" s="19"/>
      <c r="AB15" s="19"/>
      <c r="AC15" s="20"/>
      <c r="AD15" s="27"/>
      <c r="AE15" s="28"/>
      <c r="AF15" s="28"/>
    </row>
    <row r="16" spans="1:32" ht="19.5" thickBot="1" x14ac:dyDescent="0.35">
      <c r="A16" s="10" t="s">
        <v>66</v>
      </c>
      <c r="B16" s="88">
        <v>30</v>
      </c>
      <c r="C16" s="18">
        <v>0</v>
      </c>
      <c r="D16" s="19">
        <v>6</v>
      </c>
      <c r="E16" s="19">
        <v>6</v>
      </c>
      <c r="F16" s="19">
        <v>0</v>
      </c>
      <c r="G16" s="19">
        <v>2</v>
      </c>
      <c r="H16" s="19">
        <v>2</v>
      </c>
      <c r="I16" s="19">
        <v>0</v>
      </c>
      <c r="J16" s="19">
        <v>8</v>
      </c>
      <c r="K16" s="20">
        <f>SUM(I16:J16)</f>
        <v>8</v>
      </c>
      <c r="L16" s="18">
        <v>0</v>
      </c>
      <c r="M16" s="19">
        <v>6</v>
      </c>
      <c r="N16" s="19">
        <v>6</v>
      </c>
      <c r="O16" s="19">
        <v>0</v>
      </c>
      <c r="P16" s="19">
        <v>2</v>
      </c>
      <c r="Q16" s="19">
        <v>2</v>
      </c>
      <c r="R16" s="19">
        <v>0</v>
      </c>
      <c r="S16" s="19">
        <v>8</v>
      </c>
      <c r="T16" s="20">
        <f>SUM(R16:S16)</f>
        <v>8</v>
      </c>
      <c r="U16" s="18"/>
      <c r="V16" s="19"/>
      <c r="W16" s="19"/>
      <c r="X16" s="19"/>
      <c r="Y16" s="19"/>
      <c r="Z16" s="19"/>
      <c r="AA16" s="19"/>
      <c r="AB16" s="19"/>
      <c r="AC16" s="20"/>
      <c r="AD16" s="27">
        <f>R16</f>
        <v>0</v>
      </c>
      <c r="AE16" s="28">
        <f>S16</f>
        <v>8</v>
      </c>
      <c r="AF16" s="28">
        <f>SUM(AD16:AE16)</f>
        <v>8</v>
      </c>
    </row>
    <row r="17" spans="1:32" ht="20.25" thickTop="1" thickBot="1" x14ac:dyDescent="0.35">
      <c r="A17" s="6" t="s">
        <v>15</v>
      </c>
      <c r="B17" s="89">
        <f t="shared" ref="B17:T17" si="0">SUM(B10:B16)</f>
        <v>120</v>
      </c>
      <c r="C17" s="29">
        <f t="shared" si="0"/>
        <v>46</v>
      </c>
      <c r="D17" s="30">
        <f t="shared" si="0"/>
        <v>16</v>
      </c>
      <c r="E17" s="30">
        <f t="shared" si="0"/>
        <v>62</v>
      </c>
      <c r="F17" s="30">
        <f t="shared" si="0"/>
        <v>12</v>
      </c>
      <c r="G17" s="30">
        <f t="shared" si="0"/>
        <v>5</v>
      </c>
      <c r="H17" s="30">
        <f t="shared" si="0"/>
        <v>17</v>
      </c>
      <c r="I17" s="30">
        <f t="shared" si="0"/>
        <v>58</v>
      </c>
      <c r="J17" s="30">
        <f t="shared" si="0"/>
        <v>21</v>
      </c>
      <c r="K17" s="30">
        <f t="shared" si="0"/>
        <v>79</v>
      </c>
      <c r="L17" s="29">
        <f t="shared" si="0"/>
        <v>46</v>
      </c>
      <c r="M17" s="30">
        <f t="shared" si="0"/>
        <v>16</v>
      </c>
      <c r="N17" s="30">
        <f t="shared" si="0"/>
        <v>62</v>
      </c>
      <c r="O17" s="30">
        <f t="shared" si="0"/>
        <v>12</v>
      </c>
      <c r="P17" s="30">
        <f t="shared" si="0"/>
        <v>5</v>
      </c>
      <c r="Q17" s="30">
        <f t="shared" si="0"/>
        <v>17</v>
      </c>
      <c r="R17" s="30">
        <f t="shared" si="0"/>
        <v>58</v>
      </c>
      <c r="S17" s="30">
        <f t="shared" si="0"/>
        <v>21</v>
      </c>
      <c r="T17" s="30">
        <f t="shared" si="0"/>
        <v>79</v>
      </c>
      <c r="U17" s="29"/>
      <c r="V17" s="30"/>
      <c r="W17" s="30"/>
      <c r="X17" s="30">
        <f t="shared" ref="X17:AF17" si="1">SUM(X9:X16)</f>
        <v>0</v>
      </c>
      <c r="Y17" s="30">
        <f t="shared" si="1"/>
        <v>0</v>
      </c>
      <c r="Z17" s="30">
        <f t="shared" si="1"/>
        <v>0</v>
      </c>
      <c r="AA17" s="30">
        <f t="shared" si="1"/>
        <v>0</v>
      </c>
      <c r="AB17" s="30">
        <f t="shared" si="1"/>
        <v>0</v>
      </c>
      <c r="AC17" s="30">
        <f t="shared" si="1"/>
        <v>0</v>
      </c>
      <c r="AD17" s="29">
        <f t="shared" si="1"/>
        <v>58</v>
      </c>
      <c r="AE17" s="30">
        <f t="shared" si="1"/>
        <v>21</v>
      </c>
      <c r="AF17" s="30">
        <f t="shared" si="1"/>
        <v>79</v>
      </c>
    </row>
    <row r="18" spans="1:32" ht="20.25" thickTop="1" thickBot="1" x14ac:dyDescent="0.35">
      <c r="A18" s="5" t="s">
        <v>42</v>
      </c>
      <c r="B18" s="89"/>
      <c r="C18" s="29"/>
      <c r="D18" s="30"/>
      <c r="E18" s="30"/>
      <c r="F18" s="30"/>
      <c r="G18" s="30"/>
      <c r="H18" s="30"/>
      <c r="I18" s="30"/>
      <c r="J18" s="30"/>
      <c r="K18" s="30"/>
      <c r="L18" s="29"/>
      <c r="M18" s="30"/>
      <c r="N18" s="30"/>
      <c r="O18" s="30"/>
      <c r="P18" s="30"/>
      <c r="Q18" s="30"/>
      <c r="R18" s="30"/>
      <c r="S18" s="30"/>
      <c r="T18" s="30"/>
      <c r="U18" s="33"/>
      <c r="V18" s="34"/>
      <c r="W18" s="34"/>
      <c r="X18" s="34"/>
      <c r="Y18" s="34"/>
      <c r="Z18" s="34"/>
      <c r="AA18" s="34"/>
      <c r="AB18" s="34"/>
      <c r="AC18" s="34"/>
      <c r="AD18" s="33">
        <f>SUM(AD17)</f>
        <v>58</v>
      </c>
      <c r="AE18" s="34">
        <f>SUM(AE17)</f>
        <v>21</v>
      </c>
      <c r="AF18" s="34">
        <f>SUM(AF17)</f>
        <v>79</v>
      </c>
    </row>
    <row r="19" spans="1:32" ht="19.5" thickTop="1" x14ac:dyDescent="0.3"/>
  </sheetData>
  <mergeCells count="18">
    <mergeCell ref="A1:AF1"/>
    <mergeCell ref="A2:AF2"/>
    <mergeCell ref="A3:A6"/>
    <mergeCell ref="B3:B6"/>
    <mergeCell ref="C3:K4"/>
    <mergeCell ref="L3:AC3"/>
    <mergeCell ref="AD3:AF5"/>
    <mergeCell ref="L4:T4"/>
    <mergeCell ref="U4:AC4"/>
    <mergeCell ref="C5:E5"/>
    <mergeCell ref="X5:Z5"/>
    <mergeCell ref="AA5:AC5"/>
    <mergeCell ref="F5:H5"/>
    <mergeCell ref="I5:K5"/>
    <mergeCell ref="L5:N5"/>
    <mergeCell ref="O5:Q5"/>
    <mergeCell ref="R5:T5"/>
    <mergeCell ref="U5:W5"/>
  </mergeCells>
  <pageMargins left="0.57291666666666663" right="0.6875" top="0.45833333333333331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AF28"/>
  <sheetViews>
    <sheetView view="pageLayout" topLeftCell="A10" workbookViewId="0">
      <selection activeCell="T29" sqref="T29"/>
    </sheetView>
  </sheetViews>
  <sheetFormatPr defaultColWidth="9" defaultRowHeight="18.75" x14ac:dyDescent="0.3"/>
  <cols>
    <col min="1" max="1" width="37.75" style="1" customWidth="1"/>
    <col min="2" max="2" width="5" style="1" customWidth="1"/>
    <col min="3" max="4" width="3.75" style="1" customWidth="1"/>
    <col min="5" max="11" width="4" style="1" customWidth="1"/>
    <col min="12" max="12" width="3.375" style="1" customWidth="1"/>
    <col min="13" max="13" width="3.75" style="1" customWidth="1"/>
    <col min="14" max="14" width="4" style="1" bestFit="1" customWidth="1"/>
    <col min="15" max="15" width="4" style="1" customWidth="1"/>
    <col min="16" max="16" width="4.25" style="1" customWidth="1"/>
    <col min="17" max="17" width="4" style="1" bestFit="1" customWidth="1"/>
    <col min="18" max="18" width="3.375" style="1" customWidth="1"/>
    <col min="19" max="19" width="3.875" style="1" customWidth="1"/>
    <col min="20" max="20" width="4.125" style="1" customWidth="1"/>
    <col min="21" max="21" width="4" style="1" customWidth="1"/>
    <col min="22" max="22" width="3.75" style="1" customWidth="1"/>
    <col min="23" max="28" width="4" style="1" bestFit="1" customWidth="1"/>
    <col min="29" max="29" width="4.625" style="1" bestFit="1" customWidth="1"/>
    <col min="30" max="32" width="4" style="1" bestFit="1" customWidth="1"/>
    <col min="33" max="16384" width="9" style="1"/>
  </cols>
  <sheetData>
    <row r="1" spans="1:32" ht="21" x14ac:dyDescent="0.35">
      <c r="A1" s="181" t="s">
        <v>127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</row>
    <row r="2" spans="1:32" ht="36" customHeight="1" x14ac:dyDescent="0.3">
      <c r="A2" s="182" t="s">
        <v>58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</row>
    <row r="3" spans="1:32" ht="18.75" customHeight="1" x14ac:dyDescent="0.3">
      <c r="A3" s="183" t="s">
        <v>19</v>
      </c>
      <c r="B3" s="185" t="s">
        <v>7</v>
      </c>
      <c r="C3" s="188" t="s">
        <v>0</v>
      </c>
      <c r="D3" s="189"/>
      <c r="E3" s="189"/>
      <c r="F3" s="189"/>
      <c r="G3" s="189"/>
      <c r="H3" s="189"/>
      <c r="I3" s="189"/>
      <c r="J3" s="189"/>
      <c r="K3" s="190"/>
      <c r="L3" s="191" t="s">
        <v>12</v>
      </c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2"/>
      <c r="AD3" s="193" t="s">
        <v>13</v>
      </c>
      <c r="AE3" s="178"/>
      <c r="AF3" s="178"/>
    </row>
    <row r="4" spans="1:32" ht="18.75" customHeight="1" x14ac:dyDescent="0.3">
      <c r="A4" s="184"/>
      <c r="B4" s="186"/>
      <c r="C4" s="188"/>
      <c r="D4" s="189"/>
      <c r="E4" s="189"/>
      <c r="F4" s="189"/>
      <c r="G4" s="189"/>
      <c r="H4" s="189"/>
      <c r="I4" s="189"/>
      <c r="J4" s="189"/>
      <c r="K4" s="190"/>
      <c r="L4" s="180" t="s">
        <v>10</v>
      </c>
      <c r="M4" s="178"/>
      <c r="N4" s="178"/>
      <c r="O4" s="178"/>
      <c r="P4" s="178"/>
      <c r="Q4" s="178"/>
      <c r="R4" s="178"/>
      <c r="S4" s="178"/>
      <c r="T4" s="179"/>
      <c r="U4" s="180" t="s">
        <v>11</v>
      </c>
      <c r="V4" s="178"/>
      <c r="W4" s="178"/>
      <c r="X4" s="178"/>
      <c r="Y4" s="178"/>
      <c r="Z4" s="178"/>
      <c r="AA4" s="178"/>
      <c r="AB4" s="178"/>
      <c r="AC4" s="179"/>
      <c r="AD4" s="180"/>
      <c r="AE4" s="178"/>
      <c r="AF4" s="178"/>
    </row>
    <row r="5" spans="1:32" ht="18.75" customHeight="1" x14ac:dyDescent="0.3">
      <c r="A5" s="184"/>
      <c r="B5" s="186"/>
      <c r="C5" s="180" t="s">
        <v>4</v>
      </c>
      <c r="D5" s="178"/>
      <c r="E5" s="178"/>
      <c r="F5" s="194" t="s">
        <v>5</v>
      </c>
      <c r="G5" s="194"/>
      <c r="H5" s="194"/>
      <c r="I5" s="194" t="s">
        <v>6</v>
      </c>
      <c r="J5" s="194"/>
      <c r="K5" s="196"/>
      <c r="L5" s="195" t="s">
        <v>4</v>
      </c>
      <c r="M5" s="194"/>
      <c r="N5" s="194"/>
      <c r="O5" s="194" t="s">
        <v>5</v>
      </c>
      <c r="P5" s="194"/>
      <c r="Q5" s="194"/>
      <c r="R5" s="194" t="s">
        <v>8</v>
      </c>
      <c r="S5" s="194"/>
      <c r="T5" s="196"/>
      <c r="U5" s="195" t="s">
        <v>4</v>
      </c>
      <c r="V5" s="194"/>
      <c r="W5" s="194"/>
      <c r="X5" s="194" t="s">
        <v>5</v>
      </c>
      <c r="Y5" s="194"/>
      <c r="Z5" s="194"/>
      <c r="AA5" s="194" t="s">
        <v>9</v>
      </c>
      <c r="AB5" s="194"/>
      <c r="AC5" s="196"/>
      <c r="AD5" s="180"/>
      <c r="AE5" s="178"/>
      <c r="AF5" s="178"/>
    </row>
    <row r="6" spans="1:32" x14ac:dyDescent="0.3">
      <c r="A6" s="184"/>
      <c r="B6" s="187"/>
      <c r="C6" s="7" t="s">
        <v>1</v>
      </c>
      <c r="D6" s="8" t="s">
        <v>2</v>
      </c>
      <c r="E6" s="8" t="s">
        <v>3</v>
      </c>
      <c r="F6" s="149" t="s">
        <v>1</v>
      </c>
      <c r="G6" s="150" t="s">
        <v>2</v>
      </c>
      <c r="H6" s="150" t="s">
        <v>3</v>
      </c>
      <c r="I6" s="149" t="s">
        <v>1</v>
      </c>
      <c r="J6" s="150" t="s">
        <v>2</v>
      </c>
      <c r="K6" s="151" t="s">
        <v>3</v>
      </c>
      <c r="L6" s="152" t="s">
        <v>1</v>
      </c>
      <c r="M6" s="150" t="s">
        <v>2</v>
      </c>
      <c r="N6" s="150" t="s">
        <v>3</v>
      </c>
      <c r="O6" s="149" t="s">
        <v>1</v>
      </c>
      <c r="P6" s="150" t="s">
        <v>2</v>
      </c>
      <c r="Q6" s="150" t="s">
        <v>3</v>
      </c>
      <c r="R6" s="149" t="s">
        <v>1</v>
      </c>
      <c r="S6" s="150" t="s">
        <v>2</v>
      </c>
      <c r="T6" s="151" t="s">
        <v>3</v>
      </c>
      <c r="U6" s="152" t="s">
        <v>1</v>
      </c>
      <c r="V6" s="150" t="s">
        <v>2</v>
      </c>
      <c r="W6" s="150" t="s">
        <v>3</v>
      </c>
      <c r="X6" s="149" t="s">
        <v>1</v>
      </c>
      <c r="Y6" s="150" t="s">
        <v>2</v>
      </c>
      <c r="Z6" s="150" t="s">
        <v>3</v>
      </c>
      <c r="AA6" s="149" t="s">
        <v>1</v>
      </c>
      <c r="AB6" s="150" t="s">
        <v>2</v>
      </c>
      <c r="AC6" s="151" t="s">
        <v>3</v>
      </c>
      <c r="AD6" s="7" t="s">
        <v>1</v>
      </c>
      <c r="AE6" s="8" t="s">
        <v>2</v>
      </c>
      <c r="AF6" s="8" t="s">
        <v>3</v>
      </c>
    </row>
    <row r="7" spans="1:32" x14ac:dyDescent="0.3">
      <c r="A7" s="4" t="s">
        <v>14</v>
      </c>
      <c r="B7" s="86"/>
      <c r="C7" s="12"/>
      <c r="D7" s="13"/>
      <c r="E7" s="13"/>
      <c r="F7" s="153"/>
      <c r="G7" s="153"/>
      <c r="H7" s="153"/>
      <c r="I7" s="153"/>
      <c r="J7" s="153"/>
      <c r="K7" s="154"/>
      <c r="L7" s="155"/>
      <c r="M7" s="153"/>
      <c r="N7" s="153"/>
      <c r="O7" s="153"/>
      <c r="P7" s="153"/>
      <c r="Q7" s="153"/>
      <c r="R7" s="153"/>
      <c r="S7" s="153"/>
      <c r="T7" s="154"/>
      <c r="U7" s="155"/>
      <c r="V7" s="153"/>
      <c r="W7" s="153"/>
      <c r="X7" s="153"/>
      <c r="Y7" s="153"/>
      <c r="Z7" s="153"/>
      <c r="AA7" s="153"/>
      <c r="AB7" s="153"/>
      <c r="AC7" s="154"/>
      <c r="AD7" s="23"/>
      <c r="AE7" s="24"/>
      <c r="AF7" s="24"/>
    </row>
    <row r="8" spans="1:32" x14ac:dyDescent="0.3">
      <c r="A8" s="3" t="s">
        <v>45</v>
      </c>
      <c r="B8" s="87"/>
      <c r="C8" s="15"/>
      <c r="D8" s="16"/>
      <c r="E8" s="16"/>
      <c r="F8" s="156"/>
      <c r="G8" s="156"/>
      <c r="H8" s="156"/>
      <c r="I8" s="156"/>
      <c r="J8" s="156"/>
      <c r="K8" s="157"/>
      <c r="L8" s="158"/>
      <c r="M8" s="156"/>
      <c r="N8" s="156"/>
      <c r="O8" s="156"/>
      <c r="P8" s="156"/>
      <c r="Q8" s="156"/>
      <c r="R8" s="156"/>
      <c r="S8" s="156"/>
      <c r="T8" s="157"/>
      <c r="U8" s="158"/>
      <c r="V8" s="156"/>
      <c r="W8" s="156"/>
      <c r="X8" s="156"/>
      <c r="Y8" s="156"/>
      <c r="Z8" s="156"/>
      <c r="AA8" s="156"/>
      <c r="AB8" s="156"/>
      <c r="AC8" s="157"/>
      <c r="AD8" s="25"/>
      <c r="AE8" s="26"/>
      <c r="AF8" s="26"/>
    </row>
    <row r="9" spans="1:32" x14ac:dyDescent="0.3">
      <c r="A9" s="115" t="s">
        <v>46</v>
      </c>
      <c r="B9" s="88"/>
      <c r="C9" s="18"/>
      <c r="D9" s="19"/>
      <c r="E9" s="19"/>
      <c r="F9" s="159"/>
      <c r="G9" s="159"/>
      <c r="H9" s="159"/>
      <c r="I9" s="159"/>
      <c r="J9" s="159"/>
      <c r="K9" s="160"/>
      <c r="L9" s="161"/>
      <c r="M9" s="159"/>
      <c r="N9" s="159"/>
      <c r="O9" s="159"/>
      <c r="P9" s="159"/>
      <c r="Q9" s="159"/>
      <c r="R9" s="159"/>
      <c r="S9" s="159"/>
      <c r="T9" s="160"/>
      <c r="U9" s="161"/>
      <c r="V9" s="159"/>
      <c r="W9" s="159"/>
      <c r="X9" s="159"/>
      <c r="Y9" s="159"/>
      <c r="Z9" s="159"/>
      <c r="AA9" s="159"/>
      <c r="AB9" s="159"/>
      <c r="AC9" s="160"/>
      <c r="AD9" s="27"/>
      <c r="AE9" s="28"/>
      <c r="AF9" s="28"/>
    </row>
    <row r="10" spans="1:32" x14ac:dyDescent="0.3">
      <c r="A10" s="10" t="s">
        <v>47</v>
      </c>
      <c r="B10" s="88">
        <v>60</v>
      </c>
      <c r="C10" s="18">
        <v>31</v>
      </c>
      <c r="D10" s="19">
        <v>1</v>
      </c>
      <c r="E10" s="19">
        <v>32</v>
      </c>
      <c r="F10" s="159">
        <v>7</v>
      </c>
      <c r="G10" s="159">
        <v>0</v>
      </c>
      <c r="H10" s="159">
        <v>7</v>
      </c>
      <c r="I10" s="159">
        <v>38</v>
      </c>
      <c r="J10" s="159">
        <v>1</v>
      </c>
      <c r="K10" s="160">
        <v>39</v>
      </c>
      <c r="L10" s="161">
        <v>24</v>
      </c>
      <c r="M10" s="159">
        <v>1</v>
      </c>
      <c r="N10" s="159">
        <v>25</v>
      </c>
      <c r="O10" s="159">
        <v>1</v>
      </c>
      <c r="P10" s="159">
        <v>0</v>
      </c>
      <c r="Q10" s="159">
        <v>1</v>
      </c>
      <c r="R10" s="159">
        <v>25</v>
      </c>
      <c r="S10" s="159">
        <v>1</v>
      </c>
      <c r="T10" s="160">
        <v>26</v>
      </c>
      <c r="U10" s="161">
        <v>7</v>
      </c>
      <c r="V10" s="159">
        <v>0</v>
      </c>
      <c r="W10" s="159">
        <v>7</v>
      </c>
      <c r="X10" s="159">
        <v>6</v>
      </c>
      <c r="Y10" s="159">
        <v>0</v>
      </c>
      <c r="Z10" s="159">
        <v>6</v>
      </c>
      <c r="AA10" s="159">
        <v>13</v>
      </c>
      <c r="AB10" s="159">
        <v>0</v>
      </c>
      <c r="AC10" s="160">
        <v>13</v>
      </c>
      <c r="AD10" s="27">
        <v>38</v>
      </c>
      <c r="AE10" s="28">
        <v>1</v>
      </c>
      <c r="AF10" s="28">
        <v>39</v>
      </c>
    </row>
    <row r="11" spans="1:32" x14ac:dyDescent="0.3">
      <c r="A11" s="10" t="s">
        <v>48</v>
      </c>
      <c r="B11" s="88">
        <v>20</v>
      </c>
      <c r="C11" s="18">
        <v>7</v>
      </c>
      <c r="D11" s="19">
        <v>0</v>
      </c>
      <c r="E11" s="19">
        <v>7</v>
      </c>
      <c r="F11" s="159">
        <v>5</v>
      </c>
      <c r="G11" s="159">
        <v>0</v>
      </c>
      <c r="H11" s="159">
        <v>5</v>
      </c>
      <c r="I11" s="159">
        <v>12</v>
      </c>
      <c r="J11" s="159">
        <v>0</v>
      </c>
      <c r="K11" s="160">
        <v>12</v>
      </c>
      <c r="L11" s="161">
        <v>7</v>
      </c>
      <c r="M11" s="159">
        <v>0</v>
      </c>
      <c r="N11" s="159">
        <v>7</v>
      </c>
      <c r="O11" s="159">
        <v>5</v>
      </c>
      <c r="P11" s="159">
        <v>0</v>
      </c>
      <c r="Q11" s="159">
        <v>5</v>
      </c>
      <c r="R11" s="159">
        <v>12</v>
      </c>
      <c r="S11" s="159">
        <v>0</v>
      </c>
      <c r="T11" s="160">
        <v>12</v>
      </c>
      <c r="U11" s="161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60">
        <v>0</v>
      </c>
      <c r="AD11" s="27">
        <v>12</v>
      </c>
      <c r="AE11" s="28">
        <v>0</v>
      </c>
      <c r="AF11" s="28">
        <v>12</v>
      </c>
    </row>
    <row r="12" spans="1:32" x14ac:dyDescent="0.3">
      <c r="A12" s="10" t="s">
        <v>49</v>
      </c>
      <c r="B12" s="88">
        <v>40</v>
      </c>
      <c r="C12" s="18">
        <v>4</v>
      </c>
      <c r="D12" s="19">
        <v>0</v>
      </c>
      <c r="E12" s="19">
        <v>4</v>
      </c>
      <c r="F12" s="159">
        <v>4</v>
      </c>
      <c r="G12" s="159">
        <v>0</v>
      </c>
      <c r="H12" s="159">
        <v>4</v>
      </c>
      <c r="I12" s="159">
        <v>8</v>
      </c>
      <c r="J12" s="159">
        <v>0</v>
      </c>
      <c r="K12" s="160">
        <v>8</v>
      </c>
      <c r="L12" s="161">
        <v>2</v>
      </c>
      <c r="M12" s="159">
        <v>0</v>
      </c>
      <c r="N12" s="159">
        <v>2</v>
      </c>
      <c r="O12" s="159">
        <v>2</v>
      </c>
      <c r="P12" s="159">
        <v>0</v>
      </c>
      <c r="Q12" s="159">
        <v>2</v>
      </c>
      <c r="R12" s="159">
        <v>4</v>
      </c>
      <c r="S12" s="159">
        <v>0</v>
      </c>
      <c r="T12" s="160">
        <v>4</v>
      </c>
      <c r="U12" s="161">
        <v>2</v>
      </c>
      <c r="V12" s="159">
        <v>0</v>
      </c>
      <c r="W12" s="159">
        <v>2</v>
      </c>
      <c r="X12" s="159">
        <v>2</v>
      </c>
      <c r="Y12" s="159">
        <v>0</v>
      </c>
      <c r="Z12" s="159">
        <v>2</v>
      </c>
      <c r="AA12" s="159">
        <v>4</v>
      </c>
      <c r="AB12" s="159">
        <v>0</v>
      </c>
      <c r="AC12" s="160">
        <v>4</v>
      </c>
      <c r="AD12" s="27">
        <v>8</v>
      </c>
      <c r="AE12" s="28">
        <v>0</v>
      </c>
      <c r="AF12" s="28">
        <v>8</v>
      </c>
    </row>
    <row r="13" spans="1:32" x14ac:dyDescent="0.3">
      <c r="A13" s="115" t="s">
        <v>50</v>
      </c>
      <c r="B13" s="88"/>
      <c r="C13" s="18"/>
      <c r="D13" s="19"/>
      <c r="E13" s="19"/>
      <c r="F13" s="159"/>
      <c r="G13" s="159"/>
      <c r="H13" s="159"/>
      <c r="I13" s="159"/>
      <c r="J13" s="159"/>
      <c r="K13" s="160"/>
      <c r="L13" s="161"/>
      <c r="M13" s="159"/>
      <c r="N13" s="159"/>
      <c r="O13" s="159"/>
      <c r="P13" s="159"/>
      <c r="Q13" s="159"/>
      <c r="R13" s="159"/>
      <c r="S13" s="159"/>
      <c r="T13" s="160"/>
      <c r="U13" s="161"/>
      <c r="V13" s="159"/>
      <c r="W13" s="159"/>
      <c r="X13" s="159"/>
      <c r="Y13" s="159"/>
      <c r="Z13" s="159"/>
      <c r="AA13" s="159"/>
      <c r="AB13" s="159"/>
      <c r="AC13" s="160"/>
      <c r="AD13" s="27"/>
      <c r="AE13" s="28"/>
      <c r="AF13" s="28"/>
    </row>
    <row r="14" spans="1:32" x14ac:dyDescent="0.3">
      <c r="A14" s="10" t="s">
        <v>51</v>
      </c>
      <c r="B14" s="88">
        <v>35</v>
      </c>
      <c r="C14" s="18">
        <v>21</v>
      </c>
      <c r="D14" s="19">
        <v>3</v>
      </c>
      <c r="E14" s="19">
        <v>24</v>
      </c>
      <c r="F14" s="159">
        <v>15</v>
      </c>
      <c r="G14" s="159">
        <v>0</v>
      </c>
      <c r="H14" s="159">
        <v>15</v>
      </c>
      <c r="I14" s="159">
        <v>36</v>
      </c>
      <c r="J14" s="159">
        <v>3</v>
      </c>
      <c r="K14" s="160">
        <v>39</v>
      </c>
      <c r="L14" s="161">
        <v>20</v>
      </c>
      <c r="M14" s="159">
        <v>3</v>
      </c>
      <c r="N14" s="159">
        <v>23</v>
      </c>
      <c r="O14" s="159">
        <v>10</v>
      </c>
      <c r="P14" s="159">
        <v>0</v>
      </c>
      <c r="Q14" s="159">
        <v>10</v>
      </c>
      <c r="R14" s="159">
        <v>30</v>
      </c>
      <c r="S14" s="159">
        <v>3</v>
      </c>
      <c r="T14" s="160">
        <v>33</v>
      </c>
      <c r="U14" s="161">
        <v>1</v>
      </c>
      <c r="V14" s="159">
        <v>0</v>
      </c>
      <c r="W14" s="159">
        <v>1</v>
      </c>
      <c r="X14" s="159">
        <v>5</v>
      </c>
      <c r="Y14" s="159">
        <v>0</v>
      </c>
      <c r="Z14" s="159">
        <v>5</v>
      </c>
      <c r="AA14" s="159">
        <v>6</v>
      </c>
      <c r="AB14" s="159">
        <v>0</v>
      </c>
      <c r="AC14" s="160">
        <v>6</v>
      </c>
      <c r="AD14" s="27">
        <v>36</v>
      </c>
      <c r="AE14" s="28">
        <v>3</v>
      </c>
      <c r="AF14" s="28">
        <v>39</v>
      </c>
    </row>
    <row r="15" spans="1:32" x14ac:dyDescent="0.3">
      <c r="A15" s="115" t="s">
        <v>52</v>
      </c>
      <c r="B15" s="88"/>
      <c r="C15" s="18"/>
      <c r="D15" s="19"/>
      <c r="E15" s="19"/>
      <c r="F15" s="159"/>
      <c r="G15" s="159"/>
      <c r="H15" s="159"/>
      <c r="I15" s="159"/>
      <c r="J15" s="159"/>
      <c r="K15" s="160"/>
      <c r="L15" s="161"/>
      <c r="M15" s="159"/>
      <c r="N15" s="159"/>
      <c r="O15" s="159"/>
      <c r="P15" s="159"/>
      <c r="Q15" s="159"/>
      <c r="R15" s="159"/>
      <c r="S15" s="159"/>
      <c r="T15" s="160"/>
      <c r="U15" s="161"/>
      <c r="V15" s="159"/>
      <c r="W15" s="159"/>
      <c r="X15" s="159"/>
      <c r="Y15" s="159"/>
      <c r="Z15" s="159"/>
      <c r="AA15" s="159"/>
      <c r="AB15" s="159"/>
      <c r="AC15" s="160"/>
      <c r="AD15" s="27"/>
      <c r="AE15" s="28"/>
      <c r="AF15" s="28"/>
    </row>
    <row r="16" spans="1:32" x14ac:dyDescent="0.3">
      <c r="A16" s="10" t="s">
        <v>53</v>
      </c>
      <c r="B16" s="88">
        <v>30</v>
      </c>
      <c r="C16" s="18">
        <v>34</v>
      </c>
      <c r="D16" s="19">
        <v>0</v>
      </c>
      <c r="E16" s="19">
        <v>34</v>
      </c>
      <c r="F16" s="159">
        <v>6</v>
      </c>
      <c r="G16" s="159">
        <v>0</v>
      </c>
      <c r="H16" s="159">
        <v>6</v>
      </c>
      <c r="I16" s="159">
        <v>40</v>
      </c>
      <c r="J16" s="159">
        <v>0</v>
      </c>
      <c r="K16" s="160">
        <v>40</v>
      </c>
      <c r="L16" s="161">
        <v>29</v>
      </c>
      <c r="M16" s="159">
        <v>0</v>
      </c>
      <c r="N16" s="159">
        <v>29</v>
      </c>
      <c r="O16" s="159">
        <v>4</v>
      </c>
      <c r="P16" s="159">
        <v>0</v>
      </c>
      <c r="Q16" s="159">
        <v>4</v>
      </c>
      <c r="R16" s="159">
        <v>33</v>
      </c>
      <c r="S16" s="159">
        <v>0</v>
      </c>
      <c r="T16" s="160">
        <v>33</v>
      </c>
      <c r="U16" s="161">
        <v>5</v>
      </c>
      <c r="V16" s="159">
        <v>0</v>
      </c>
      <c r="W16" s="159">
        <v>5</v>
      </c>
      <c r="X16" s="159">
        <v>2</v>
      </c>
      <c r="Y16" s="159">
        <v>0</v>
      </c>
      <c r="Z16" s="159">
        <v>2</v>
      </c>
      <c r="AA16" s="159">
        <v>5</v>
      </c>
      <c r="AB16" s="159">
        <v>0</v>
      </c>
      <c r="AC16" s="160">
        <v>7</v>
      </c>
      <c r="AD16" s="27">
        <v>40</v>
      </c>
      <c r="AE16" s="28">
        <v>0</v>
      </c>
      <c r="AF16" s="28">
        <v>40</v>
      </c>
    </row>
    <row r="17" spans="1:32" x14ac:dyDescent="0.3">
      <c r="A17" s="115" t="s">
        <v>54</v>
      </c>
      <c r="B17" s="88"/>
      <c r="C17" s="18"/>
      <c r="D17" s="19"/>
      <c r="E17" s="19"/>
      <c r="F17" s="159"/>
      <c r="G17" s="159"/>
      <c r="H17" s="159"/>
      <c r="I17" s="159"/>
      <c r="J17" s="159"/>
      <c r="K17" s="160"/>
      <c r="L17" s="161"/>
      <c r="M17" s="159"/>
      <c r="N17" s="159"/>
      <c r="O17" s="159"/>
      <c r="P17" s="159"/>
      <c r="Q17" s="159"/>
      <c r="R17" s="159"/>
      <c r="S17" s="159"/>
      <c r="T17" s="160"/>
      <c r="U17" s="161"/>
      <c r="V17" s="159"/>
      <c r="W17" s="159"/>
      <c r="X17" s="159"/>
      <c r="Y17" s="159"/>
      <c r="Z17" s="159"/>
      <c r="AA17" s="159"/>
      <c r="AB17" s="159"/>
      <c r="AC17" s="160"/>
      <c r="AD17" s="27"/>
      <c r="AE17" s="28"/>
      <c r="AF17" s="28"/>
    </row>
    <row r="18" spans="1:32" x14ac:dyDescent="0.3">
      <c r="A18" s="10" t="s">
        <v>55</v>
      </c>
      <c r="B18" s="88">
        <v>20</v>
      </c>
      <c r="C18" s="18">
        <v>4</v>
      </c>
      <c r="D18" s="19">
        <v>0</v>
      </c>
      <c r="E18" s="19">
        <v>4</v>
      </c>
      <c r="F18" s="159">
        <v>3</v>
      </c>
      <c r="G18" s="159">
        <v>0</v>
      </c>
      <c r="H18" s="159">
        <v>3</v>
      </c>
      <c r="I18" s="159">
        <v>7</v>
      </c>
      <c r="J18" s="159">
        <v>0</v>
      </c>
      <c r="K18" s="160">
        <v>7</v>
      </c>
      <c r="L18" s="161">
        <v>1</v>
      </c>
      <c r="M18" s="159">
        <v>0</v>
      </c>
      <c r="N18" s="159">
        <v>1</v>
      </c>
      <c r="O18" s="159">
        <v>2</v>
      </c>
      <c r="P18" s="159">
        <v>0</v>
      </c>
      <c r="Q18" s="159">
        <v>2</v>
      </c>
      <c r="R18" s="159">
        <v>2</v>
      </c>
      <c r="S18" s="159">
        <v>0</v>
      </c>
      <c r="T18" s="160">
        <v>3</v>
      </c>
      <c r="U18" s="161">
        <v>3</v>
      </c>
      <c r="V18" s="159">
        <v>0</v>
      </c>
      <c r="W18" s="159">
        <v>3</v>
      </c>
      <c r="X18" s="159">
        <v>1</v>
      </c>
      <c r="Y18" s="159">
        <v>0</v>
      </c>
      <c r="Z18" s="159">
        <v>1</v>
      </c>
      <c r="AA18" s="159">
        <v>4</v>
      </c>
      <c r="AB18" s="159">
        <v>0</v>
      </c>
      <c r="AC18" s="160">
        <v>4</v>
      </c>
      <c r="AD18" s="27">
        <v>7</v>
      </c>
      <c r="AE18" s="28">
        <v>0</v>
      </c>
      <c r="AF18" s="28">
        <v>7</v>
      </c>
    </row>
    <row r="19" spans="1:32" x14ac:dyDescent="0.3">
      <c r="A19" s="115" t="s">
        <v>56</v>
      </c>
      <c r="B19" s="88"/>
      <c r="C19" s="18"/>
      <c r="D19" s="19"/>
      <c r="E19" s="19"/>
      <c r="F19" s="159"/>
      <c r="G19" s="159"/>
      <c r="H19" s="159"/>
      <c r="I19" s="159"/>
      <c r="J19" s="159"/>
      <c r="K19" s="160"/>
      <c r="L19" s="161"/>
      <c r="M19" s="159"/>
      <c r="N19" s="159"/>
      <c r="O19" s="159"/>
      <c r="P19" s="159"/>
      <c r="Q19" s="159"/>
      <c r="R19" s="159"/>
      <c r="S19" s="159"/>
      <c r="T19" s="160"/>
      <c r="U19" s="161"/>
      <c r="V19" s="159"/>
      <c r="W19" s="159"/>
      <c r="X19" s="159"/>
      <c r="Y19" s="159"/>
      <c r="Z19" s="159"/>
      <c r="AA19" s="159"/>
      <c r="AB19" s="159"/>
      <c r="AC19" s="160"/>
      <c r="AD19" s="27"/>
      <c r="AE19" s="28"/>
      <c r="AF19" s="28"/>
    </row>
    <row r="20" spans="1:32" ht="19.5" thickBot="1" x14ac:dyDescent="0.35">
      <c r="A20" s="10" t="s">
        <v>57</v>
      </c>
      <c r="B20" s="88">
        <v>30</v>
      </c>
      <c r="C20" s="18">
        <v>3</v>
      </c>
      <c r="D20" s="19">
        <v>3</v>
      </c>
      <c r="E20" s="19">
        <v>6</v>
      </c>
      <c r="F20" s="159">
        <v>1</v>
      </c>
      <c r="G20" s="159">
        <v>9</v>
      </c>
      <c r="H20" s="159">
        <v>10</v>
      </c>
      <c r="I20" s="159">
        <v>4</v>
      </c>
      <c r="J20" s="159">
        <v>12</v>
      </c>
      <c r="K20" s="160">
        <v>16</v>
      </c>
      <c r="L20" s="161">
        <v>2</v>
      </c>
      <c r="M20" s="159">
        <v>3</v>
      </c>
      <c r="N20" s="159">
        <v>5</v>
      </c>
      <c r="O20" s="159">
        <v>1</v>
      </c>
      <c r="P20" s="159">
        <v>6</v>
      </c>
      <c r="Q20" s="159">
        <v>7</v>
      </c>
      <c r="R20" s="159">
        <v>3</v>
      </c>
      <c r="S20" s="159">
        <v>9</v>
      </c>
      <c r="T20" s="160">
        <v>12</v>
      </c>
      <c r="U20" s="161">
        <v>1</v>
      </c>
      <c r="V20" s="159">
        <v>0</v>
      </c>
      <c r="W20" s="159">
        <v>1</v>
      </c>
      <c r="X20" s="159">
        <v>0</v>
      </c>
      <c r="Y20" s="159">
        <v>3</v>
      </c>
      <c r="Z20" s="159">
        <v>3</v>
      </c>
      <c r="AA20" s="159">
        <v>1</v>
      </c>
      <c r="AB20" s="159">
        <v>3</v>
      </c>
      <c r="AC20" s="160">
        <v>4</v>
      </c>
      <c r="AD20" s="27">
        <v>4</v>
      </c>
      <c r="AE20" s="28">
        <v>12</v>
      </c>
      <c r="AF20" s="28">
        <v>16</v>
      </c>
    </row>
    <row r="21" spans="1:32" ht="20.25" thickTop="1" thickBot="1" x14ac:dyDescent="0.35">
      <c r="A21" s="6" t="s">
        <v>15</v>
      </c>
      <c r="B21" s="89">
        <f>SUM(B10:B20)</f>
        <v>235</v>
      </c>
      <c r="C21" s="29">
        <f>SUM(C10:C20)</f>
        <v>104</v>
      </c>
      <c r="D21" s="30">
        <f>SUM(D10:D20)</f>
        <v>7</v>
      </c>
      <c r="E21" s="30">
        <f t="shared" ref="E21:K21" si="0">SUM(E10:E20)</f>
        <v>111</v>
      </c>
      <c r="F21" s="162">
        <f t="shared" si="0"/>
        <v>41</v>
      </c>
      <c r="G21" s="162">
        <f t="shared" si="0"/>
        <v>9</v>
      </c>
      <c r="H21" s="162">
        <f t="shared" si="0"/>
        <v>50</v>
      </c>
      <c r="I21" s="162">
        <f t="shared" si="0"/>
        <v>145</v>
      </c>
      <c r="J21" s="162">
        <f t="shared" si="0"/>
        <v>16</v>
      </c>
      <c r="K21" s="162">
        <f t="shared" si="0"/>
        <v>161</v>
      </c>
      <c r="L21" s="163">
        <f>SUM(L10:L20)</f>
        <v>85</v>
      </c>
      <c r="M21" s="162">
        <f>SUM(M10:M20)</f>
        <v>7</v>
      </c>
      <c r="N21" s="162">
        <f t="shared" ref="N21:T21" si="1">SUM(N10:N20)</f>
        <v>92</v>
      </c>
      <c r="O21" s="162">
        <f t="shared" si="1"/>
        <v>25</v>
      </c>
      <c r="P21" s="162">
        <f t="shared" si="1"/>
        <v>6</v>
      </c>
      <c r="Q21" s="162">
        <f t="shared" si="1"/>
        <v>31</v>
      </c>
      <c r="R21" s="162">
        <f t="shared" si="1"/>
        <v>109</v>
      </c>
      <c r="S21" s="162">
        <f t="shared" si="1"/>
        <v>13</v>
      </c>
      <c r="T21" s="162">
        <f t="shared" si="1"/>
        <v>123</v>
      </c>
      <c r="U21" s="163">
        <f>SUM(U10:U20)</f>
        <v>19</v>
      </c>
      <c r="V21" s="162">
        <f>SUM(V10:V20)</f>
        <v>0</v>
      </c>
      <c r="W21" s="162">
        <f>SUM(W10:W20)</f>
        <v>19</v>
      </c>
      <c r="X21" s="162">
        <f>SUM(X10:X20)</f>
        <v>16</v>
      </c>
      <c r="Y21" s="162">
        <f t="shared" ref="Y21:AC21" si="2">SUM(Y10:Y20)</f>
        <v>3</v>
      </c>
      <c r="Z21" s="162">
        <f t="shared" si="2"/>
        <v>19</v>
      </c>
      <c r="AA21" s="162">
        <f t="shared" si="2"/>
        <v>33</v>
      </c>
      <c r="AB21" s="162">
        <f t="shared" si="2"/>
        <v>3</v>
      </c>
      <c r="AC21" s="162">
        <f t="shared" si="2"/>
        <v>38</v>
      </c>
      <c r="AD21" s="29">
        <f>SUM(AD10:AD20)</f>
        <v>145</v>
      </c>
      <c r="AE21" s="30">
        <f>SUM(AE10:AE20)</f>
        <v>16</v>
      </c>
      <c r="AF21" s="30">
        <f>SUM(AF10:AF20)</f>
        <v>161</v>
      </c>
    </row>
    <row r="22" spans="1:32" ht="19.5" thickTop="1" x14ac:dyDescent="0.3">
      <c r="A22" s="4" t="s">
        <v>16</v>
      </c>
      <c r="B22" s="86"/>
      <c r="C22" s="31"/>
      <c r="D22" s="32"/>
      <c r="E22" s="32"/>
      <c r="F22" s="164"/>
      <c r="G22" s="164"/>
      <c r="H22" s="164"/>
      <c r="I22" s="164"/>
      <c r="J22" s="164"/>
      <c r="K22" s="165"/>
      <c r="L22" s="166"/>
      <c r="M22" s="164"/>
      <c r="N22" s="164"/>
      <c r="O22" s="164"/>
      <c r="P22" s="164"/>
      <c r="Q22" s="164"/>
      <c r="R22" s="164"/>
      <c r="S22" s="164"/>
      <c r="T22" s="165"/>
      <c r="U22" s="166"/>
      <c r="V22" s="164"/>
      <c r="W22" s="164"/>
      <c r="X22" s="164"/>
      <c r="Y22" s="164"/>
      <c r="Z22" s="164"/>
      <c r="AA22" s="164"/>
      <c r="AB22" s="164"/>
      <c r="AC22" s="165"/>
      <c r="AD22" s="25"/>
      <c r="AE22" s="26"/>
      <c r="AF22" s="26"/>
    </row>
    <row r="23" spans="1:32" x14ac:dyDescent="0.3">
      <c r="A23" s="3" t="s">
        <v>45</v>
      </c>
      <c r="B23" s="87"/>
      <c r="C23" s="15"/>
      <c r="D23" s="16"/>
      <c r="E23" s="16"/>
      <c r="F23" s="156"/>
      <c r="G23" s="156"/>
      <c r="H23" s="156"/>
      <c r="I23" s="156"/>
      <c r="J23" s="156"/>
      <c r="K23" s="157"/>
      <c r="L23" s="158"/>
      <c r="M23" s="156"/>
      <c r="N23" s="156"/>
      <c r="O23" s="156"/>
      <c r="P23" s="156"/>
      <c r="Q23" s="156"/>
      <c r="R23" s="156"/>
      <c r="S23" s="156"/>
      <c r="T23" s="157"/>
      <c r="U23" s="158"/>
      <c r="V23" s="156"/>
      <c r="W23" s="156"/>
      <c r="X23" s="156"/>
      <c r="Y23" s="156"/>
      <c r="Z23" s="156"/>
      <c r="AA23" s="156"/>
      <c r="AB23" s="156"/>
      <c r="AC23" s="157"/>
      <c r="AD23" s="25"/>
      <c r="AE23" s="26"/>
      <c r="AF23" s="26"/>
    </row>
    <row r="24" spans="1:32" x14ac:dyDescent="0.3">
      <c r="A24" s="115" t="s">
        <v>67</v>
      </c>
      <c r="B24" s="88"/>
      <c r="C24" s="18"/>
      <c r="D24" s="19"/>
      <c r="E24" s="19"/>
      <c r="F24" s="159"/>
      <c r="G24" s="159"/>
      <c r="H24" s="159"/>
      <c r="I24" s="159"/>
      <c r="J24" s="159"/>
      <c r="K24" s="160"/>
      <c r="L24" s="161"/>
      <c r="M24" s="159"/>
      <c r="N24" s="159"/>
      <c r="O24" s="159"/>
      <c r="P24" s="159"/>
      <c r="Q24" s="159"/>
      <c r="R24" s="159"/>
      <c r="S24" s="159"/>
      <c r="T24" s="160"/>
      <c r="U24" s="161"/>
      <c r="V24" s="159"/>
      <c r="W24" s="159"/>
      <c r="X24" s="159"/>
      <c r="Y24" s="159"/>
      <c r="Z24" s="159"/>
      <c r="AA24" s="159"/>
      <c r="AB24" s="159"/>
      <c r="AC24" s="160"/>
      <c r="AD24" s="27"/>
      <c r="AE24" s="28"/>
      <c r="AF24" s="28"/>
    </row>
    <row r="25" spans="1:32" x14ac:dyDescent="0.3">
      <c r="A25" s="10" t="s">
        <v>68</v>
      </c>
      <c r="B25" s="88">
        <v>80</v>
      </c>
      <c r="C25" s="18">
        <v>1</v>
      </c>
      <c r="D25" s="19">
        <v>31</v>
      </c>
      <c r="E25" s="19">
        <v>32</v>
      </c>
      <c r="F25" s="159">
        <v>0</v>
      </c>
      <c r="G25" s="159">
        <v>42</v>
      </c>
      <c r="H25" s="159">
        <v>42</v>
      </c>
      <c r="I25" s="159">
        <v>1</v>
      </c>
      <c r="J25" s="159">
        <v>73</v>
      </c>
      <c r="K25" s="160">
        <v>74</v>
      </c>
      <c r="L25" s="161">
        <v>0</v>
      </c>
      <c r="M25" s="159">
        <v>24</v>
      </c>
      <c r="N25" s="159">
        <v>24</v>
      </c>
      <c r="O25" s="159">
        <v>0</v>
      </c>
      <c r="P25" s="159">
        <v>37</v>
      </c>
      <c r="Q25" s="159">
        <v>37</v>
      </c>
      <c r="R25" s="159">
        <v>0</v>
      </c>
      <c r="S25" s="159">
        <v>61</v>
      </c>
      <c r="T25" s="160">
        <v>61</v>
      </c>
      <c r="U25" s="161">
        <v>1</v>
      </c>
      <c r="V25" s="159">
        <v>7</v>
      </c>
      <c r="W25" s="159">
        <v>8</v>
      </c>
      <c r="X25" s="159">
        <v>0</v>
      </c>
      <c r="Y25" s="159">
        <v>5</v>
      </c>
      <c r="Z25" s="159">
        <v>5</v>
      </c>
      <c r="AA25" s="159">
        <v>1</v>
      </c>
      <c r="AB25" s="159">
        <v>12</v>
      </c>
      <c r="AC25" s="160">
        <v>13</v>
      </c>
      <c r="AD25" s="27">
        <v>1</v>
      </c>
      <c r="AE25" s="28">
        <v>73</v>
      </c>
      <c r="AF25" s="28">
        <v>74</v>
      </c>
    </row>
    <row r="26" spans="1:32" ht="19.5" thickBot="1" x14ac:dyDescent="0.35">
      <c r="A26" s="10" t="s">
        <v>69</v>
      </c>
      <c r="B26" s="88">
        <v>25</v>
      </c>
      <c r="C26" s="18">
        <v>2</v>
      </c>
      <c r="D26" s="19">
        <v>14</v>
      </c>
      <c r="E26" s="19">
        <v>16</v>
      </c>
      <c r="F26" s="159">
        <v>0</v>
      </c>
      <c r="G26" s="159">
        <v>6</v>
      </c>
      <c r="H26" s="159">
        <v>6</v>
      </c>
      <c r="I26" s="159">
        <v>2</v>
      </c>
      <c r="J26" s="159">
        <v>20</v>
      </c>
      <c r="K26" s="160">
        <v>22</v>
      </c>
      <c r="L26" s="161">
        <v>2</v>
      </c>
      <c r="M26" s="159">
        <v>11</v>
      </c>
      <c r="N26" s="159">
        <v>13</v>
      </c>
      <c r="O26" s="159">
        <v>0</v>
      </c>
      <c r="P26" s="159">
        <v>5</v>
      </c>
      <c r="Q26" s="159">
        <v>5</v>
      </c>
      <c r="R26" s="159">
        <v>2</v>
      </c>
      <c r="S26" s="159">
        <v>16</v>
      </c>
      <c r="T26" s="160">
        <v>18</v>
      </c>
      <c r="U26" s="161">
        <v>0</v>
      </c>
      <c r="V26" s="159">
        <v>3</v>
      </c>
      <c r="W26" s="159">
        <v>3</v>
      </c>
      <c r="X26" s="159">
        <v>0</v>
      </c>
      <c r="Y26" s="159">
        <v>1</v>
      </c>
      <c r="Z26" s="159">
        <v>1</v>
      </c>
      <c r="AA26" s="159">
        <v>0</v>
      </c>
      <c r="AB26" s="159">
        <v>4</v>
      </c>
      <c r="AC26" s="160">
        <v>4</v>
      </c>
      <c r="AD26" s="27">
        <v>2</v>
      </c>
      <c r="AE26" s="28">
        <v>20</v>
      </c>
      <c r="AF26" s="28">
        <v>22</v>
      </c>
    </row>
    <row r="27" spans="1:32" ht="20.25" thickTop="1" thickBot="1" x14ac:dyDescent="0.35">
      <c r="A27" s="6" t="s">
        <v>17</v>
      </c>
      <c r="B27" s="89">
        <f>SUM(B25:B26)</f>
        <v>105</v>
      </c>
      <c r="C27" s="29">
        <f>SUM(C25:C26)</f>
        <v>3</v>
      </c>
      <c r="D27" s="30">
        <f>SUM(D25:D26)</f>
        <v>45</v>
      </c>
      <c r="E27" s="30">
        <f t="shared" ref="E27:K27" si="3">SUM(E25:E26)</f>
        <v>48</v>
      </c>
      <c r="F27" s="162">
        <f t="shared" si="3"/>
        <v>0</v>
      </c>
      <c r="G27" s="162">
        <f t="shared" si="3"/>
        <v>48</v>
      </c>
      <c r="H27" s="162">
        <f t="shared" si="3"/>
        <v>48</v>
      </c>
      <c r="I27" s="162">
        <f t="shared" si="3"/>
        <v>3</v>
      </c>
      <c r="J27" s="162">
        <f t="shared" si="3"/>
        <v>93</v>
      </c>
      <c r="K27" s="162">
        <f t="shared" si="3"/>
        <v>96</v>
      </c>
      <c r="L27" s="163">
        <f t="shared" ref="L27:AF27" si="4">SUM(L25:L26)</f>
        <v>2</v>
      </c>
      <c r="M27" s="162">
        <f t="shared" si="4"/>
        <v>35</v>
      </c>
      <c r="N27" s="162">
        <f t="shared" si="4"/>
        <v>37</v>
      </c>
      <c r="O27" s="162">
        <f t="shared" si="4"/>
        <v>0</v>
      </c>
      <c r="P27" s="162">
        <f t="shared" si="4"/>
        <v>42</v>
      </c>
      <c r="Q27" s="162">
        <f t="shared" si="4"/>
        <v>42</v>
      </c>
      <c r="R27" s="162">
        <f t="shared" si="4"/>
        <v>2</v>
      </c>
      <c r="S27" s="162">
        <f t="shared" si="4"/>
        <v>77</v>
      </c>
      <c r="T27" s="167">
        <f t="shared" si="4"/>
        <v>79</v>
      </c>
      <c r="U27" s="163">
        <f t="shared" si="4"/>
        <v>1</v>
      </c>
      <c r="V27" s="162">
        <f t="shared" si="4"/>
        <v>10</v>
      </c>
      <c r="W27" s="162">
        <f t="shared" si="4"/>
        <v>11</v>
      </c>
      <c r="X27" s="162">
        <f t="shared" si="4"/>
        <v>0</v>
      </c>
      <c r="Y27" s="162">
        <f t="shared" si="4"/>
        <v>6</v>
      </c>
      <c r="Z27" s="162">
        <f t="shared" si="4"/>
        <v>6</v>
      </c>
      <c r="AA27" s="162">
        <f t="shared" si="4"/>
        <v>1</v>
      </c>
      <c r="AB27" s="162">
        <f t="shared" si="4"/>
        <v>16</v>
      </c>
      <c r="AC27" s="162">
        <f t="shared" si="4"/>
        <v>17</v>
      </c>
      <c r="AD27" s="29">
        <f t="shared" si="4"/>
        <v>3</v>
      </c>
      <c r="AE27" s="30">
        <f t="shared" si="4"/>
        <v>93</v>
      </c>
      <c r="AF27" s="30">
        <f t="shared" si="4"/>
        <v>96</v>
      </c>
    </row>
    <row r="28" spans="1:32" ht="19.5" thickTop="1" x14ac:dyDescent="0.3">
      <c r="A28" s="5" t="s">
        <v>18</v>
      </c>
      <c r="B28" s="90">
        <f>B27+B21</f>
        <v>340</v>
      </c>
      <c r="C28" s="90">
        <f t="shared" ref="C28:K28" si="5">C27+C21</f>
        <v>107</v>
      </c>
      <c r="D28" s="90">
        <f t="shared" si="5"/>
        <v>52</v>
      </c>
      <c r="E28" s="90">
        <f t="shared" si="5"/>
        <v>159</v>
      </c>
      <c r="F28" s="168">
        <f t="shared" si="5"/>
        <v>41</v>
      </c>
      <c r="G28" s="168">
        <f t="shared" si="5"/>
        <v>57</v>
      </c>
      <c r="H28" s="168">
        <f t="shared" si="5"/>
        <v>98</v>
      </c>
      <c r="I28" s="168">
        <f t="shared" si="5"/>
        <v>148</v>
      </c>
      <c r="J28" s="168">
        <f t="shared" si="5"/>
        <v>109</v>
      </c>
      <c r="K28" s="168">
        <f t="shared" si="5"/>
        <v>257</v>
      </c>
      <c r="L28" s="169">
        <f>L27+L21</f>
        <v>87</v>
      </c>
      <c r="M28" s="169">
        <f t="shared" ref="M28:AC28" si="6">M27+M21</f>
        <v>42</v>
      </c>
      <c r="N28" s="169">
        <f t="shared" si="6"/>
        <v>129</v>
      </c>
      <c r="O28" s="169">
        <f t="shared" si="6"/>
        <v>25</v>
      </c>
      <c r="P28" s="169">
        <f t="shared" si="6"/>
        <v>48</v>
      </c>
      <c r="Q28" s="169">
        <f t="shared" si="6"/>
        <v>73</v>
      </c>
      <c r="R28" s="169">
        <f t="shared" si="6"/>
        <v>111</v>
      </c>
      <c r="S28" s="169">
        <f t="shared" si="6"/>
        <v>90</v>
      </c>
      <c r="T28" s="169">
        <f t="shared" si="6"/>
        <v>202</v>
      </c>
      <c r="U28" s="169">
        <f t="shared" si="6"/>
        <v>20</v>
      </c>
      <c r="V28" s="169">
        <f t="shared" si="6"/>
        <v>10</v>
      </c>
      <c r="W28" s="169">
        <f t="shared" si="6"/>
        <v>30</v>
      </c>
      <c r="X28" s="169">
        <f t="shared" si="6"/>
        <v>16</v>
      </c>
      <c r="Y28" s="169">
        <f t="shared" si="6"/>
        <v>9</v>
      </c>
      <c r="Z28" s="169">
        <f t="shared" si="6"/>
        <v>25</v>
      </c>
      <c r="AA28" s="169">
        <f t="shared" si="6"/>
        <v>34</v>
      </c>
      <c r="AB28" s="169">
        <f t="shared" si="6"/>
        <v>19</v>
      </c>
      <c r="AC28" s="169">
        <f t="shared" si="6"/>
        <v>55</v>
      </c>
      <c r="AD28" s="33">
        <f>AD21+AD27</f>
        <v>148</v>
      </c>
      <c r="AE28" s="33">
        <f t="shared" ref="AE28:AF28" si="7">AE21+AE27</f>
        <v>109</v>
      </c>
      <c r="AF28" s="33">
        <f t="shared" si="7"/>
        <v>257</v>
      </c>
    </row>
  </sheetData>
  <mergeCells count="18">
    <mergeCell ref="U5:W5"/>
    <mergeCell ref="R5:T5"/>
    <mergeCell ref="O5:Q5"/>
    <mergeCell ref="B3:B6"/>
    <mergeCell ref="A1:AF1"/>
    <mergeCell ref="A2:AF2"/>
    <mergeCell ref="C3:K4"/>
    <mergeCell ref="AD3:AF5"/>
    <mergeCell ref="A3:A6"/>
    <mergeCell ref="L5:N5"/>
    <mergeCell ref="U4:AC4"/>
    <mergeCell ref="L4:T4"/>
    <mergeCell ref="C5:E5"/>
    <mergeCell ref="F5:H5"/>
    <mergeCell ref="I5:K5"/>
    <mergeCell ref="AA5:AC5"/>
    <mergeCell ref="L3:AC3"/>
    <mergeCell ref="X5:Z5"/>
  </mergeCells>
  <pageMargins left="0.57291666666666663" right="0.6875" top="0.45833333333333331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N71"/>
  <sheetViews>
    <sheetView zoomScaleNormal="100" workbookViewId="0">
      <selection activeCell="B3" sqref="B3:M4"/>
    </sheetView>
  </sheetViews>
  <sheetFormatPr defaultColWidth="9" defaultRowHeight="18.75" x14ac:dyDescent="0.3"/>
  <cols>
    <col min="1" max="1" width="36.375" style="1" customWidth="1"/>
    <col min="2" max="12" width="3.375" style="1" customWidth="1"/>
    <col min="13" max="13" width="4.375" style="1" bestFit="1" customWidth="1"/>
    <col min="14" max="14" width="3.875" style="2" customWidth="1"/>
    <col min="15" max="18" width="3.375" style="1" customWidth="1"/>
    <col min="19" max="19" width="3.5" style="1" customWidth="1"/>
    <col min="20" max="25" width="3.375" style="1" customWidth="1"/>
    <col min="26" max="26" width="3.375" style="177" customWidth="1"/>
    <col min="27" max="27" width="3.375" style="2" customWidth="1"/>
    <col min="28" max="36" width="3.375" style="1" customWidth="1"/>
    <col min="37" max="39" width="5.625" style="1" customWidth="1"/>
    <col min="40" max="16384" width="9" style="1"/>
  </cols>
  <sheetData>
    <row r="1" spans="1:39" ht="21" x14ac:dyDescent="0.35">
      <c r="A1" s="242" t="s">
        <v>126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</row>
    <row r="2" spans="1:39" s="49" customFormat="1" ht="21" x14ac:dyDescent="0.2">
      <c r="A2" s="243" t="s">
        <v>58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</row>
    <row r="3" spans="1:39" ht="18.75" customHeight="1" x14ac:dyDescent="0.3">
      <c r="A3" s="244" t="s">
        <v>19</v>
      </c>
      <c r="B3" s="245" t="s">
        <v>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7"/>
      <c r="N3" s="248" t="s">
        <v>12</v>
      </c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50"/>
      <c r="AK3" s="251" t="s">
        <v>21</v>
      </c>
      <c r="AL3" s="252"/>
      <c r="AM3" s="252"/>
    </row>
    <row r="4" spans="1:39" ht="18.75" customHeight="1" x14ac:dyDescent="0.3">
      <c r="A4" s="253"/>
      <c r="B4" s="245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7"/>
      <c r="N4" s="254" t="s">
        <v>7</v>
      </c>
      <c r="O4" s="248" t="s">
        <v>22</v>
      </c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50"/>
      <c r="AA4" s="254" t="s">
        <v>7</v>
      </c>
      <c r="AB4" s="248" t="s">
        <v>29</v>
      </c>
      <c r="AC4" s="249"/>
      <c r="AD4" s="249"/>
      <c r="AE4" s="249"/>
      <c r="AF4" s="249"/>
      <c r="AG4" s="249"/>
      <c r="AH4" s="249"/>
      <c r="AI4" s="249"/>
      <c r="AJ4" s="250"/>
      <c r="AK4" s="255"/>
      <c r="AL4" s="252"/>
      <c r="AM4" s="252"/>
    </row>
    <row r="5" spans="1:39" ht="18.75" customHeight="1" x14ac:dyDescent="0.3">
      <c r="A5" s="253"/>
      <c r="B5" s="255" t="s">
        <v>4</v>
      </c>
      <c r="C5" s="252"/>
      <c r="D5" s="252"/>
      <c r="E5" s="252" t="s">
        <v>5</v>
      </c>
      <c r="F5" s="252"/>
      <c r="G5" s="252"/>
      <c r="H5" s="256" t="s">
        <v>133</v>
      </c>
      <c r="I5" s="249"/>
      <c r="J5" s="257"/>
      <c r="K5" s="252" t="s">
        <v>6</v>
      </c>
      <c r="L5" s="252"/>
      <c r="M5" s="258"/>
      <c r="N5" s="259"/>
      <c r="O5" s="248" t="s">
        <v>4</v>
      </c>
      <c r="P5" s="249"/>
      <c r="Q5" s="257"/>
      <c r="R5" s="256" t="s">
        <v>5</v>
      </c>
      <c r="S5" s="249"/>
      <c r="T5" s="257"/>
      <c r="U5" s="256" t="s">
        <v>133</v>
      </c>
      <c r="V5" s="249"/>
      <c r="W5" s="257"/>
      <c r="X5" s="256" t="s">
        <v>8</v>
      </c>
      <c r="Y5" s="249"/>
      <c r="Z5" s="250"/>
      <c r="AA5" s="259"/>
      <c r="AB5" s="248" t="s">
        <v>4</v>
      </c>
      <c r="AC5" s="249"/>
      <c r="AD5" s="257"/>
      <c r="AE5" s="256" t="s">
        <v>5</v>
      </c>
      <c r="AF5" s="249"/>
      <c r="AG5" s="257"/>
      <c r="AH5" s="256" t="s">
        <v>9</v>
      </c>
      <c r="AI5" s="249"/>
      <c r="AJ5" s="250"/>
      <c r="AK5" s="255"/>
      <c r="AL5" s="252"/>
      <c r="AM5" s="252"/>
    </row>
    <row r="6" spans="1:39" x14ac:dyDescent="0.3">
      <c r="A6" s="253"/>
      <c r="B6" s="260" t="s">
        <v>1</v>
      </c>
      <c r="C6" s="261" t="s">
        <v>2</v>
      </c>
      <c r="D6" s="261" t="s">
        <v>3</v>
      </c>
      <c r="E6" s="262" t="s">
        <v>1</v>
      </c>
      <c r="F6" s="261" t="s">
        <v>2</v>
      </c>
      <c r="G6" s="261" t="s">
        <v>3</v>
      </c>
      <c r="H6" s="261" t="s">
        <v>1</v>
      </c>
      <c r="I6" s="261" t="s">
        <v>2</v>
      </c>
      <c r="J6" s="261" t="s">
        <v>3</v>
      </c>
      <c r="K6" s="262" t="s">
        <v>1</v>
      </c>
      <c r="L6" s="261" t="s">
        <v>2</v>
      </c>
      <c r="M6" s="263" t="s">
        <v>3</v>
      </c>
      <c r="N6" s="264"/>
      <c r="O6" s="260" t="s">
        <v>1</v>
      </c>
      <c r="P6" s="261" t="s">
        <v>2</v>
      </c>
      <c r="Q6" s="261" t="s">
        <v>3</v>
      </c>
      <c r="R6" s="262" t="s">
        <v>1</v>
      </c>
      <c r="S6" s="261" t="s">
        <v>2</v>
      </c>
      <c r="T6" s="261" t="s">
        <v>3</v>
      </c>
      <c r="U6" s="261" t="s">
        <v>1</v>
      </c>
      <c r="V6" s="261" t="s">
        <v>2</v>
      </c>
      <c r="W6" s="261" t="s">
        <v>3</v>
      </c>
      <c r="X6" s="262" t="s">
        <v>1</v>
      </c>
      <c r="Y6" s="261" t="s">
        <v>2</v>
      </c>
      <c r="Z6" s="263" t="s">
        <v>3</v>
      </c>
      <c r="AA6" s="264"/>
      <c r="AB6" s="260" t="s">
        <v>1</v>
      </c>
      <c r="AC6" s="261" t="s">
        <v>2</v>
      </c>
      <c r="AD6" s="261" t="s">
        <v>3</v>
      </c>
      <c r="AE6" s="262" t="s">
        <v>1</v>
      </c>
      <c r="AF6" s="261" t="s">
        <v>2</v>
      </c>
      <c r="AG6" s="261" t="s">
        <v>3</v>
      </c>
      <c r="AH6" s="262" t="s">
        <v>1</v>
      </c>
      <c r="AI6" s="261" t="s">
        <v>2</v>
      </c>
      <c r="AJ6" s="263" t="s">
        <v>3</v>
      </c>
      <c r="AK6" s="260" t="s">
        <v>1</v>
      </c>
      <c r="AL6" s="261" t="s">
        <v>2</v>
      </c>
      <c r="AM6" s="261" t="s">
        <v>3</v>
      </c>
    </row>
    <row r="7" spans="1:39" x14ac:dyDescent="0.3">
      <c r="A7" s="265" t="s">
        <v>14</v>
      </c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8"/>
      <c r="N7" s="269"/>
      <c r="O7" s="266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8"/>
      <c r="AA7" s="269"/>
      <c r="AB7" s="266"/>
      <c r="AC7" s="267"/>
      <c r="AD7" s="267"/>
      <c r="AE7" s="267"/>
      <c r="AF7" s="267"/>
      <c r="AG7" s="267"/>
      <c r="AH7" s="267"/>
      <c r="AI7" s="267"/>
      <c r="AJ7" s="268"/>
      <c r="AK7" s="270"/>
      <c r="AL7" s="271"/>
      <c r="AM7" s="271"/>
    </row>
    <row r="8" spans="1:39" x14ac:dyDescent="0.3">
      <c r="A8" s="272" t="s">
        <v>45</v>
      </c>
      <c r="B8" s="273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5"/>
      <c r="N8" s="276"/>
      <c r="O8" s="273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5"/>
      <c r="AA8" s="276"/>
      <c r="AB8" s="273"/>
      <c r="AC8" s="274"/>
      <c r="AD8" s="274"/>
      <c r="AE8" s="274"/>
      <c r="AF8" s="274"/>
      <c r="AG8" s="274"/>
      <c r="AH8" s="274"/>
      <c r="AI8" s="274"/>
      <c r="AJ8" s="275"/>
      <c r="AK8" s="277"/>
      <c r="AL8" s="278"/>
      <c r="AM8" s="278"/>
    </row>
    <row r="9" spans="1:39" s="96" customFormat="1" ht="19.5" customHeight="1" x14ac:dyDescent="0.3">
      <c r="A9" s="279" t="s">
        <v>22</v>
      </c>
      <c r="B9" s="280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2"/>
      <c r="N9" s="283"/>
      <c r="O9" s="280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2"/>
      <c r="AA9" s="283"/>
      <c r="AB9" s="280"/>
      <c r="AC9" s="281"/>
      <c r="AD9" s="281"/>
      <c r="AE9" s="281"/>
      <c r="AF9" s="281"/>
      <c r="AG9" s="281"/>
      <c r="AH9" s="281"/>
      <c r="AI9" s="281"/>
      <c r="AJ9" s="282"/>
      <c r="AK9" s="277"/>
      <c r="AL9" s="278"/>
      <c r="AM9" s="278"/>
    </row>
    <row r="10" spans="1:39" x14ac:dyDescent="0.3">
      <c r="A10" s="284" t="s">
        <v>46</v>
      </c>
      <c r="B10" s="161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60"/>
      <c r="N10" s="285"/>
      <c r="O10" s="161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60"/>
      <c r="AA10" s="285"/>
      <c r="AB10" s="161"/>
      <c r="AC10" s="159"/>
      <c r="AD10" s="159"/>
      <c r="AE10" s="159"/>
      <c r="AF10" s="159"/>
      <c r="AG10" s="159"/>
      <c r="AH10" s="159"/>
      <c r="AI10" s="159"/>
      <c r="AJ10" s="160"/>
      <c r="AK10" s="286"/>
      <c r="AL10" s="287"/>
      <c r="AM10" s="287"/>
    </row>
    <row r="11" spans="1:39" x14ac:dyDescent="0.3">
      <c r="A11" s="288" t="s">
        <v>71</v>
      </c>
      <c r="B11" s="161">
        <v>5</v>
      </c>
      <c r="C11" s="159">
        <v>2</v>
      </c>
      <c r="D11" s="159">
        <v>7</v>
      </c>
      <c r="E11" s="159">
        <v>4</v>
      </c>
      <c r="F11" s="159">
        <v>1</v>
      </c>
      <c r="G11" s="159">
        <v>5</v>
      </c>
      <c r="H11" s="289">
        <v>9</v>
      </c>
      <c r="I11" s="289">
        <v>0</v>
      </c>
      <c r="J11" s="289">
        <v>9</v>
      </c>
      <c r="K11" s="159">
        <f>H11+E11+B11</f>
        <v>18</v>
      </c>
      <c r="L11" s="159">
        <f>I11+F11+C11</f>
        <v>3</v>
      </c>
      <c r="M11" s="160">
        <f>J11+G11+D11</f>
        <v>21</v>
      </c>
      <c r="N11" s="161">
        <v>30</v>
      </c>
      <c r="O11" s="161">
        <v>0</v>
      </c>
      <c r="P11" s="159">
        <v>2</v>
      </c>
      <c r="Q11" s="289">
        <v>2</v>
      </c>
      <c r="R11" s="289">
        <v>4</v>
      </c>
      <c r="S11" s="289">
        <v>1</v>
      </c>
      <c r="T11" s="289">
        <v>5</v>
      </c>
      <c r="U11" s="289">
        <v>5</v>
      </c>
      <c r="V11" s="289">
        <v>0</v>
      </c>
      <c r="W11" s="289">
        <v>5</v>
      </c>
      <c r="X11" s="159">
        <v>23</v>
      </c>
      <c r="Y11" s="159">
        <f>V11+S11+P11</f>
        <v>3</v>
      </c>
      <c r="Z11" s="160">
        <v>26</v>
      </c>
      <c r="AA11" s="285"/>
      <c r="AB11" s="161"/>
      <c r="AC11" s="159"/>
      <c r="AD11" s="159"/>
      <c r="AE11" s="159"/>
      <c r="AF11" s="159"/>
      <c r="AG11" s="159"/>
      <c r="AH11" s="159"/>
      <c r="AI11" s="159"/>
      <c r="AJ11" s="160"/>
      <c r="AK11" s="286">
        <f>AH11+X11</f>
        <v>23</v>
      </c>
      <c r="AL11" s="287">
        <f>AI11+Y11</f>
        <v>3</v>
      </c>
      <c r="AM11" s="287">
        <f>AK11+AL11</f>
        <v>26</v>
      </c>
    </row>
    <row r="12" spans="1:39" x14ac:dyDescent="0.3">
      <c r="A12" s="288" t="s">
        <v>72</v>
      </c>
      <c r="B12" s="161">
        <v>1</v>
      </c>
      <c r="C12" s="159">
        <v>0</v>
      </c>
      <c r="D12" s="159">
        <v>1</v>
      </c>
      <c r="E12" s="159">
        <v>5</v>
      </c>
      <c r="F12" s="159">
        <v>0</v>
      </c>
      <c r="G12" s="159">
        <v>5</v>
      </c>
      <c r="H12" s="289">
        <v>5</v>
      </c>
      <c r="I12" s="289">
        <v>2</v>
      </c>
      <c r="J12" s="289">
        <v>7</v>
      </c>
      <c r="K12" s="159">
        <f t="shared" ref="K12:K37" si="0">H12+E12+B12</f>
        <v>11</v>
      </c>
      <c r="L12" s="159">
        <f t="shared" ref="L12:L37" si="1">I12+F12+C12</f>
        <v>2</v>
      </c>
      <c r="M12" s="160">
        <f t="shared" ref="M12:M37" si="2">J12+G12+D12</f>
        <v>13</v>
      </c>
      <c r="N12" s="161">
        <v>20</v>
      </c>
      <c r="O12" s="161">
        <v>0</v>
      </c>
      <c r="P12" s="159">
        <v>0</v>
      </c>
      <c r="Q12" s="289">
        <v>0</v>
      </c>
      <c r="R12" s="289">
        <v>3</v>
      </c>
      <c r="S12" s="289">
        <v>0</v>
      </c>
      <c r="T12" s="289">
        <v>3</v>
      </c>
      <c r="U12" s="289">
        <v>2</v>
      </c>
      <c r="V12" s="289">
        <v>1</v>
      </c>
      <c r="W12" s="289">
        <v>3</v>
      </c>
      <c r="X12" s="159">
        <f t="shared" ref="X12:X37" si="3">U12+R12+O12</f>
        <v>5</v>
      </c>
      <c r="Y12" s="159">
        <f t="shared" ref="Y12:Y37" si="4">V12+S12+P12</f>
        <v>1</v>
      </c>
      <c r="Z12" s="160">
        <f t="shared" ref="Z12:Z37" si="5">W12+T12+Q12</f>
        <v>6</v>
      </c>
      <c r="AA12" s="285"/>
      <c r="AB12" s="161"/>
      <c r="AC12" s="159"/>
      <c r="AD12" s="159"/>
      <c r="AE12" s="159"/>
      <c r="AF12" s="159"/>
      <c r="AG12" s="159"/>
      <c r="AH12" s="159"/>
      <c r="AI12" s="159"/>
      <c r="AJ12" s="160"/>
      <c r="AK12" s="286">
        <f t="shared" ref="AK12:AK54" si="6">AH12+X12</f>
        <v>5</v>
      </c>
      <c r="AL12" s="287">
        <f t="shared" ref="AL12:AL54" si="7">AI12+Y12</f>
        <v>1</v>
      </c>
      <c r="AM12" s="287">
        <f t="shared" ref="AM12:AM54" si="8">AK12+AL12</f>
        <v>6</v>
      </c>
    </row>
    <row r="13" spans="1:39" x14ac:dyDescent="0.3">
      <c r="A13" s="288" t="s">
        <v>73</v>
      </c>
      <c r="B13" s="161">
        <v>0</v>
      </c>
      <c r="C13" s="159">
        <v>0</v>
      </c>
      <c r="D13" s="159">
        <v>0</v>
      </c>
      <c r="E13" s="159">
        <v>8</v>
      </c>
      <c r="F13" s="159">
        <v>1</v>
      </c>
      <c r="G13" s="159">
        <v>9</v>
      </c>
      <c r="H13" s="289">
        <v>1</v>
      </c>
      <c r="I13" s="289">
        <v>0</v>
      </c>
      <c r="J13" s="289">
        <v>1</v>
      </c>
      <c r="K13" s="159">
        <f t="shared" si="0"/>
        <v>9</v>
      </c>
      <c r="L13" s="159">
        <f t="shared" si="1"/>
        <v>1</v>
      </c>
      <c r="M13" s="160">
        <f t="shared" si="2"/>
        <v>10</v>
      </c>
      <c r="N13" s="161">
        <v>30</v>
      </c>
      <c r="O13" s="161">
        <v>0</v>
      </c>
      <c r="P13" s="159">
        <v>0</v>
      </c>
      <c r="Q13" s="289">
        <v>0</v>
      </c>
      <c r="R13" s="289">
        <v>7</v>
      </c>
      <c r="S13" s="289">
        <v>1</v>
      </c>
      <c r="T13" s="289">
        <v>8</v>
      </c>
      <c r="U13" s="289">
        <v>1</v>
      </c>
      <c r="V13" s="289">
        <v>0</v>
      </c>
      <c r="W13" s="289">
        <v>1</v>
      </c>
      <c r="X13" s="159">
        <f t="shared" si="3"/>
        <v>8</v>
      </c>
      <c r="Y13" s="159">
        <f t="shared" si="4"/>
        <v>1</v>
      </c>
      <c r="Z13" s="160">
        <f t="shared" si="5"/>
        <v>9</v>
      </c>
      <c r="AA13" s="285"/>
      <c r="AB13" s="161"/>
      <c r="AC13" s="159"/>
      <c r="AD13" s="159"/>
      <c r="AE13" s="159"/>
      <c r="AF13" s="159"/>
      <c r="AG13" s="159"/>
      <c r="AH13" s="159"/>
      <c r="AI13" s="159"/>
      <c r="AJ13" s="160"/>
      <c r="AK13" s="286">
        <f t="shared" si="6"/>
        <v>8</v>
      </c>
      <c r="AL13" s="287">
        <f t="shared" si="7"/>
        <v>1</v>
      </c>
      <c r="AM13" s="287">
        <f t="shared" si="8"/>
        <v>9</v>
      </c>
    </row>
    <row r="14" spans="1:39" x14ac:dyDescent="0.3">
      <c r="A14" s="284" t="s">
        <v>50</v>
      </c>
      <c r="B14" s="161"/>
      <c r="C14" s="159"/>
      <c r="D14" s="159"/>
      <c r="E14" s="159"/>
      <c r="F14" s="159"/>
      <c r="G14" s="159"/>
      <c r="H14" s="289"/>
      <c r="I14" s="289"/>
      <c r="J14" s="289"/>
      <c r="K14" s="159"/>
      <c r="L14" s="159"/>
      <c r="M14" s="160"/>
      <c r="N14" s="161"/>
      <c r="O14" s="161"/>
      <c r="P14" s="159"/>
      <c r="Q14" s="289"/>
      <c r="R14" s="289"/>
      <c r="S14" s="289"/>
      <c r="T14" s="289"/>
      <c r="U14" s="289"/>
      <c r="V14" s="289"/>
      <c r="W14" s="289"/>
      <c r="X14" s="159"/>
      <c r="Y14" s="159"/>
      <c r="Z14" s="160"/>
      <c r="AA14" s="285"/>
      <c r="AB14" s="161"/>
      <c r="AC14" s="159"/>
      <c r="AD14" s="159"/>
      <c r="AE14" s="159"/>
      <c r="AF14" s="159"/>
      <c r="AG14" s="159"/>
      <c r="AH14" s="159"/>
      <c r="AI14" s="159"/>
      <c r="AJ14" s="160"/>
      <c r="AK14" s="286"/>
      <c r="AL14" s="287"/>
      <c r="AM14" s="287"/>
    </row>
    <row r="15" spans="1:39" x14ac:dyDescent="0.3">
      <c r="A15" s="288" t="s">
        <v>74</v>
      </c>
      <c r="B15" s="161">
        <v>8</v>
      </c>
      <c r="C15" s="159">
        <v>0</v>
      </c>
      <c r="D15" s="159">
        <v>8</v>
      </c>
      <c r="E15" s="159">
        <v>2</v>
      </c>
      <c r="F15" s="159">
        <v>2</v>
      </c>
      <c r="G15" s="159">
        <v>4</v>
      </c>
      <c r="H15" s="289">
        <v>4</v>
      </c>
      <c r="I15" s="289">
        <v>1</v>
      </c>
      <c r="J15" s="289">
        <v>5</v>
      </c>
      <c r="K15" s="159">
        <f t="shared" si="0"/>
        <v>14</v>
      </c>
      <c r="L15" s="159">
        <f t="shared" si="1"/>
        <v>3</v>
      </c>
      <c r="M15" s="160">
        <f t="shared" si="2"/>
        <v>17</v>
      </c>
      <c r="N15" s="161">
        <v>25</v>
      </c>
      <c r="O15" s="161">
        <v>5</v>
      </c>
      <c r="P15" s="159">
        <v>0</v>
      </c>
      <c r="Q15" s="289">
        <v>5</v>
      </c>
      <c r="R15" s="289">
        <v>2</v>
      </c>
      <c r="S15" s="289">
        <v>2</v>
      </c>
      <c r="T15" s="289">
        <v>4</v>
      </c>
      <c r="U15" s="289">
        <v>3</v>
      </c>
      <c r="V15" s="289">
        <v>0</v>
      </c>
      <c r="W15" s="289">
        <v>3</v>
      </c>
      <c r="X15" s="159">
        <f t="shared" si="3"/>
        <v>10</v>
      </c>
      <c r="Y15" s="159">
        <f t="shared" si="4"/>
        <v>2</v>
      </c>
      <c r="Z15" s="160">
        <f t="shared" si="5"/>
        <v>12</v>
      </c>
      <c r="AA15" s="285"/>
      <c r="AB15" s="161"/>
      <c r="AC15" s="159"/>
      <c r="AD15" s="159"/>
      <c r="AE15" s="159"/>
      <c r="AF15" s="159"/>
      <c r="AG15" s="159"/>
      <c r="AH15" s="159"/>
      <c r="AI15" s="159"/>
      <c r="AJ15" s="160"/>
      <c r="AK15" s="286">
        <f t="shared" si="6"/>
        <v>10</v>
      </c>
      <c r="AL15" s="287">
        <f t="shared" si="7"/>
        <v>2</v>
      </c>
      <c r="AM15" s="287">
        <f t="shared" si="8"/>
        <v>12</v>
      </c>
    </row>
    <row r="16" spans="1:39" x14ac:dyDescent="0.3">
      <c r="A16" s="284" t="s">
        <v>52</v>
      </c>
      <c r="B16" s="161"/>
      <c r="C16" s="159"/>
      <c r="D16" s="159"/>
      <c r="E16" s="159"/>
      <c r="F16" s="159"/>
      <c r="G16" s="159"/>
      <c r="H16" s="289"/>
      <c r="I16" s="289"/>
      <c r="J16" s="289"/>
      <c r="K16" s="159"/>
      <c r="L16" s="159"/>
      <c r="M16" s="160"/>
      <c r="N16" s="161"/>
      <c r="O16" s="161"/>
      <c r="P16" s="159"/>
      <c r="Q16" s="289"/>
      <c r="R16" s="289"/>
      <c r="S16" s="289"/>
      <c r="T16" s="289"/>
      <c r="U16" s="289"/>
      <c r="V16" s="289"/>
      <c r="W16" s="289"/>
      <c r="X16" s="159"/>
      <c r="Y16" s="159"/>
      <c r="Z16" s="160"/>
      <c r="AA16" s="285"/>
      <c r="AB16" s="161"/>
      <c r="AC16" s="159"/>
      <c r="AD16" s="159"/>
      <c r="AE16" s="159"/>
      <c r="AF16" s="159"/>
      <c r="AG16" s="159"/>
      <c r="AH16" s="159"/>
      <c r="AI16" s="159"/>
      <c r="AJ16" s="160"/>
      <c r="AK16" s="286"/>
      <c r="AL16" s="287"/>
      <c r="AM16" s="287"/>
    </row>
    <row r="17" spans="1:39" x14ac:dyDescent="0.3">
      <c r="A17" s="288" t="s">
        <v>75</v>
      </c>
      <c r="B17" s="161">
        <v>1</v>
      </c>
      <c r="C17" s="159">
        <v>0</v>
      </c>
      <c r="D17" s="159">
        <v>1</v>
      </c>
      <c r="E17" s="159">
        <v>4</v>
      </c>
      <c r="F17" s="159">
        <v>1</v>
      </c>
      <c r="G17" s="159">
        <v>5</v>
      </c>
      <c r="H17" s="289">
        <v>2</v>
      </c>
      <c r="I17" s="289">
        <v>4</v>
      </c>
      <c r="J17" s="289">
        <v>6</v>
      </c>
      <c r="K17" s="159">
        <f t="shared" si="0"/>
        <v>7</v>
      </c>
      <c r="L17" s="159">
        <f t="shared" si="1"/>
        <v>5</v>
      </c>
      <c r="M17" s="160">
        <f t="shared" si="2"/>
        <v>12</v>
      </c>
      <c r="N17" s="161">
        <v>40</v>
      </c>
      <c r="O17" s="161">
        <v>0</v>
      </c>
      <c r="P17" s="159">
        <v>0</v>
      </c>
      <c r="Q17" s="289">
        <v>0</v>
      </c>
      <c r="R17" s="289">
        <v>1</v>
      </c>
      <c r="S17" s="289">
        <v>1</v>
      </c>
      <c r="T17" s="289">
        <v>2</v>
      </c>
      <c r="U17" s="289">
        <v>3</v>
      </c>
      <c r="V17" s="289">
        <v>1</v>
      </c>
      <c r="W17" s="289">
        <v>4</v>
      </c>
      <c r="X17" s="159">
        <f t="shared" si="3"/>
        <v>4</v>
      </c>
      <c r="Y17" s="159">
        <f t="shared" si="4"/>
        <v>2</v>
      </c>
      <c r="Z17" s="160">
        <f t="shared" si="5"/>
        <v>6</v>
      </c>
      <c r="AA17" s="285"/>
      <c r="AB17" s="161"/>
      <c r="AC17" s="159"/>
      <c r="AD17" s="159"/>
      <c r="AE17" s="159"/>
      <c r="AF17" s="159"/>
      <c r="AG17" s="159"/>
      <c r="AH17" s="159"/>
      <c r="AI17" s="159"/>
      <c r="AJ17" s="160"/>
      <c r="AK17" s="286">
        <f t="shared" si="6"/>
        <v>4</v>
      </c>
      <c r="AL17" s="287">
        <f t="shared" si="7"/>
        <v>2</v>
      </c>
      <c r="AM17" s="287">
        <f t="shared" si="8"/>
        <v>6</v>
      </c>
    </row>
    <row r="18" spans="1:39" x14ac:dyDescent="0.3">
      <c r="A18" s="284" t="s">
        <v>76</v>
      </c>
      <c r="B18" s="161"/>
      <c r="C18" s="159"/>
      <c r="D18" s="159"/>
      <c r="E18" s="159"/>
      <c r="F18" s="159"/>
      <c r="G18" s="159"/>
      <c r="H18" s="289"/>
      <c r="I18" s="289"/>
      <c r="J18" s="289"/>
      <c r="K18" s="159"/>
      <c r="L18" s="159"/>
      <c r="M18" s="160"/>
      <c r="N18" s="161"/>
      <c r="O18" s="161"/>
      <c r="P18" s="159"/>
      <c r="Q18" s="289"/>
      <c r="R18" s="289"/>
      <c r="S18" s="289"/>
      <c r="T18" s="289"/>
      <c r="U18" s="289"/>
      <c r="V18" s="289"/>
      <c r="W18" s="289"/>
      <c r="X18" s="159"/>
      <c r="Y18" s="159"/>
      <c r="Z18" s="160"/>
      <c r="AA18" s="285"/>
      <c r="AB18" s="161"/>
      <c r="AC18" s="159"/>
      <c r="AD18" s="159"/>
      <c r="AE18" s="159"/>
      <c r="AF18" s="159"/>
      <c r="AG18" s="159"/>
      <c r="AH18" s="159"/>
      <c r="AI18" s="159"/>
      <c r="AJ18" s="160"/>
      <c r="AK18" s="286"/>
      <c r="AL18" s="287"/>
      <c r="AM18" s="287"/>
    </row>
    <row r="19" spans="1:39" x14ac:dyDescent="0.3">
      <c r="A19" s="288" t="s">
        <v>77</v>
      </c>
      <c r="B19" s="161">
        <v>4</v>
      </c>
      <c r="C19" s="159">
        <v>1</v>
      </c>
      <c r="D19" s="159">
        <v>4</v>
      </c>
      <c r="E19" s="161">
        <v>1</v>
      </c>
      <c r="F19" s="159">
        <v>0</v>
      </c>
      <c r="G19" s="159">
        <v>1</v>
      </c>
      <c r="H19" s="289">
        <v>3</v>
      </c>
      <c r="I19" s="289">
        <v>2</v>
      </c>
      <c r="J19" s="289">
        <v>5</v>
      </c>
      <c r="K19" s="159">
        <f t="shared" si="0"/>
        <v>8</v>
      </c>
      <c r="L19" s="159">
        <f t="shared" si="1"/>
        <v>3</v>
      </c>
      <c r="M19" s="160">
        <f t="shared" si="2"/>
        <v>10</v>
      </c>
      <c r="N19" s="161">
        <v>20</v>
      </c>
      <c r="O19" s="161">
        <v>0</v>
      </c>
      <c r="P19" s="159">
        <v>1</v>
      </c>
      <c r="Q19" s="289">
        <v>1</v>
      </c>
      <c r="R19" s="290">
        <v>1</v>
      </c>
      <c r="S19" s="289">
        <v>0</v>
      </c>
      <c r="T19" s="289">
        <v>1</v>
      </c>
      <c r="U19" s="289">
        <v>2</v>
      </c>
      <c r="V19" s="289">
        <v>1</v>
      </c>
      <c r="W19" s="289">
        <v>3</v>
      </c>
      <c r="X19" s="159">
        <f t="shared" si="3"/>
        <v>3</v>
      </c>
      <c r="Y19" s="159">
        <f t="shared" si="4"/>
        <v>2</v>
      </c>
      <c r="Z19" s="160">
        <f t="shared" si="5"/>
        <v>5</v>
      </c>
      <c r="AA19" s="285"/>
      <c r="AB19" s="161"/>
      <c r="AC19" s="159"/>
      <c r="AD19" s="159"/>
      <c r="AE19" s="159"/>
      <c r="AF19" s="159"/>
      <c r="AG19" s="159"/>
      <c r="AH19" s="159"/>
      <c r="AI19" s="159"/>
      <c r="AJ19" s="160"/>
      <c r="AK19" s="286">
        <f t="shared" si="6"/>
        <v>3</v>
      </c>
      <c r="AL19" s="287">
        <f t="shared" si="7"/>
        <v>2</v>
      </c>
      <c r="AM19" s="287">
        <f t="shared" si="8"/>
        <v>5</v>
      </c>
    </row>
    <row r="20" spans="1:39" x14ac:dyDescent="0.3">
      <c r="A20" s="284" t="s">
        <v>67</v>
      </c>
      <c r="B20" s="161"/>
      <c r="C20" s="159"/>
      <c r="D20" s="159"/>
      <c r="E20" s="159"/>
      <c r="F20" s="159"/>
      <c r="G20" s="159"/>
      <c r="H20" s="289"/>
      <c r="I20" s="289"/>
      <c r="J20" s="289"/>
      <c r="K20" s="159"/>
      <c r="L20" s="159"/>
      <c r="M20" s="160"/>
      <c r="N20" s="161"/>
      <c r="O20" s="161"/>
      <c r="P20" s="159"/>
      <c r="Q20" s="289"/>
      <c r="R20" s="289"/>
      <c r="S20" s="289"/>
      <c r="T20" s="289"/>
      <c r="U20" s="289"/>
      <c r="V20" s="289"/>
      <c r="W20" s="289"/>
      <c r="X20" s="159"/>
      <c r="Y20" s="159"/>
      <c r="Z20" s="160"/>
      <c r="AA20" s="285"/>
      <c r="AB20" s="161"/>
      <c r="AC20" s="159"/>
      <c r="AD20" s="159"/>
      <c r="AE20" s="159"/>
      <c r="AF20" s="159"/>
      <c r="AG20" s="159"/>
      <c r="AH20" s="159"/>
      <c r="AI20" s="159"/>
      <c r="AJ20" s="160"/>
      <c r="AK20" s="286"/>
      <c r="AL20" s="287"/>
      <c r="AM20" s="287"/>
    </row>
    <row r="21" spans="1:39" x14ac:dyDescent="0.3">
      <c r="A21" s="291" t="s">
        <v>78</v>
      </c>
      <c r="B21" s="161">
        <v>1</v>
      </c>
      <c r="C21" s="159">
        <v>0</v>
      </c>
      <c r="D21" s="159">
        <v>1</v>
      </c>
      <c r="E21" s="159">
        <v>1</v>
      </c>
      <c r="F21" s="159">
        <v>1</v>
      </c>
      <c r="G21" s="159">
        <v>2</v>
      </c>
      <c r="H21" s="289">
        <v>3</v>
      </c>
      <c r="I21" s="289">
        <v>4</v>
      </c>
      <c r="J21" s="289">
        <v>7</v>
      </c>
      <c r="K21" s="159">
        <f t="shared" si="0"/>
        <v>5</v>
      </c>
      <c r="L21" s="159">
        <f t="shared" si="1"/>
        <v>5</v>
      </c>
      <c r="M21" s="160">
        <f t="shared" si="2"/>
        <v>10</v>
      </c>
      <c r="N21" s="161">
        <v>25</v>
      </c>
      <c r="O21" s="161">
        <v>0</v>
      </c>
      <c r="P21" s="159">
        <v>0</v>
      </c>
      <c r="Q21" s="289">
        <v>0</v>
      </c>
      <c r="R21" s="289">
        <v>1</v>
      </c>
      <c r="S21" s="289">
        <v>1</v>
      </c>
      <c r="T21" s="289">
        <v>2</v>
      </c>
      <c r="U21" s="289">
        <v>1</v>
      </c>
      <c r="V21" s="289">
        <v>0</v>
      </c>
      <c r="W21" s="289">
        <v>1</v>
      </c>
      <c r="X21" s="159">
        <f t="shared" si="3"/>
        <v>2</v>
      </c>
      <c r="Y21" s="159">
        <f t="shared" si="4"/>
        <v>1</v>
      </c>
      <c r="Z21" s="160">
        <f t="shared" si="5"/>
        <v>3</v>
      </c>
      <c r="AA21" s="285"/>
      <c r="AB21" s="161"/>
      <c r="AC21" s="159"/>
      <c r="AD21" s="159"/>
      <c r="AE21" s="159"/>
      <c r="AF21" s="159"/>
      <c r="AG21" s="159"/>
      <c r="AH21" s="159"/>
      <c r="AI21" s="159"/>
      <c r="AJ21" s="160"/>
      <c r="AK21" s="286">
        <f t="shared" si="6"/>
        <v>2</v>
      </c>
      <c r="AL21" s="287">
        <f t="shared" si="7"/>
        <v>1</v>
      </c>
      <c r="AM21" s="287">
        <f t="shared" si="8"/>
        <v>3</v>
      </c>
    </row>
    <row r="22" spans="1:39" x14ac:dyDescent="0.3">
      <c r="A22" s="292" t="s">
        <v>79</v>
      </c>
      <c r="B22" s="161"/>
      <c r="C22" s="159"/>
      <c r="D22" s="159"/>
      <c r="E22" s="159"/>
      <c r="F22" s="159"/>
      <c r="G22" s="159"/>
      <c r="H22" s="289"/>
      <c r="I22" s="289"/>
      <c r="J22" s="289"/>
      <c r="K22" s="159"/>
      <c r="L22" s="159"/>
      <c r="M22" s="160"/>
      <c r="N22" s="161"/>
      <c r="O22" s="161"/>
      <c r="P22" s="159"/>
      <c r="Q22" s="289"/>
      <c r="R22" s="289"/>
      <c r="S22" s="289"/>
      <c r="T22" s="289"/>
      <c r="U22" s="289"/>
      <c r="V22" s="289"/>
      <c r="W22" s="289"/>
      <c r="X22" s="159"/>
      <c r="Y22" s="159"/>
      <c r="Z22" s="160"/>
      <c r="AA22" s="285"/>
      <c r="AB22" s="161"/>
      <c r="AC22" s="159"/>
      <c r="AD22" s="159"/>
      <c r="AE22" s="159"/>
      <c r="AF22" s="159"/>
      <c r="AG22" s="159"/>
      <c r="AH22" s="159"/>
      <c r="AI22" s="159"/>
      <c r="AJ22" s="160"/>
      <c r="AK22" s="286"/>
      <c r="AL22" s="287"/>
      <c r="AM22" s="287"/>
    </row>
    <row r="23" spans="1:39" x14ac:dyDescent="0.3">
      <c r="A23" s="284" t="s">
        <v>80</v>
      </c>
      <c r="B23" s="161"/>
      <c r="C23" s="159"/>
      <c r="D23" s="159"/>
      <c r="E23" s="159"/>
      <c r="F23" s="159"/>
      <c r="G23" s="159"/>
      <c r="H23" s="289"/>
      <c r="I23" s="289"/>
      <c r="J23" s="289"/>
      <c r="K23" s="159"/>
      <c r="L23" s="159"/>
      <c r="M23" s="160"/>
      <c r="N23" s="161"/>
      <c r="O23" s="161"/>
      <c r="P23" s="159"/>
      <c r="Q23" s="289"/>
      <c r="R23" s="289"/>
      <c r="S23" s="289"/>
      <c r="T23" s="289"/>
      <c r="U23" s="289"/>
      <c r="V23" s="289"/>
      <c r="W23" s="289"/>
      <c r="X23" s="159"/>
      <c r="Y23" s="159"/>
      <c r="Z23" s="160"/>
      <c r="AA23" s="285"/>
      <c r="AB23" s="161"/>
      <c r="AC23" s="159"/>
      <c r="AD23" s="159"/>
      <c r="AE23" s="159"/>
      <c r="AF23" s="159"/>
      <c r="AG23" s="159"/>
      <c r="AH23" s="159"/>
      <c r="AI23" s="159"/>
      <c r="AJ23" s="160"/>
      <c r="AK23" s="286">
        <f t="shared" si="6"/>
        <v>0</v>
      </c>
      <c r="AL23" s="287">
        <f t="shared" si="7"/>
        <v>0</v>
      </c>
      <c r="AM23" s="287">
        <f t="shared" si="8"/>
        <v>0</v>
      </c>
    </row>
    <row r="24" spans="1:39" x14ac:dyDescent="0.3">
      <c r="A24" s="288" t="s">
        <v>81</v>
      </c>
      <c r="B24" s="161">
        <v>1</v>
      </c>
      <c r="C24" s="159">
        <v>0</v>
      </c>
      <c r="D24" s="159">
        <v>1</v>
      </c>
      <c r="E24" s="159">
        <v>4</v>
      </c>
      <c r="F24" s="159">
        <v>4</v>
      </c>
      <c r="G24" s="159">
        <v>8</v>
      </c>
      <c r="H24" s="289">
        <v>3</v>
      </c>
      <c r="I24" s="289">
        <v>0</v>
      </c>
      <c r="J24" s="289">
        <v>3</v>
      </c>
      <c r="K24" s="159">
        <f t="shared" si="0"/>
        <v>8</v>
      </c>
      <c r="L24" s="159">
        <f t="shared" si="1"/>
        <v>4</v>
      </c>
      <c r="M24" s="160">
        <f t="shared" si="2"/>
        <v>12</v>
      </c>
      <c r="N24" s="161">
        <v>30</v>
      </c>
      <c r="O24" s="161">
        <v>1</v>
      </c>
      <c r="P24" s="159">
        <v>0</v>
      </c>
      <c r="Q24" s="289">
        <v>1</v>
      </c>
      <c r="R24" s="289">
        <v>4</v>
      </c>
      <c r="S24" s="289">
        <v>4</v>
      </c>
      <c r="T24" s="289">
        <v>8</v>
      </c>
      <c r="U24" s="289">
        <v>0</v>
      </c>
      <c r="V24" s="289">
        <v>0</v>
      </c>
      <c r="W24" s="289">
        <v>0</v>
      </c>
      <c r="X24" s="159">
        <f t="shared" si="3"/>
        <v>5</v>
      </c>
      <c r="Y24" s="159">
        <f t="shared" si="4"/>
        <v>4</v>
      </c>
      <c r="Z24" s="160">
        <f t="shared" si="5"/>
        <v>9</v>
      </c>
      <c r="AA24" s="285"/>
      <c r="AB24" s="161"/>
      <c r="AC24" s="159"/>
      <c r="AD24" s="159"/>
      <c r="AE24" s="159"/>
      <c r="AF24" s="159"/>
      <c r="AG24" s="159"/>
      <c r="AH24" s="159"/>
      <c r="AI24" s="159"/>
      <c r="AJ24" s="160"/>
      <c r="AK24" s="286">
        <f t="shared" si="6"/>
        <v>5</v>
      </c>
      <c r="AL24" s="287">
        <f t="shared" si="7"/>
        <v>4</v>
      </c>
      <c r="AM24" s="287">
        <f t="shared" si="8"/>
        <v>9</v>
      </c>
    </row>
    <row r="25" spans="1:39" x14ac:dyDescent="0.3">
      <c r="A25" s="284" t="s">
        <v>82</v>
      </c>
      <c r="B25" s="161"/>
      <c r="C25" s="159"/>
      <c r="D25" s="159"/>
      <c r="E25" s="159"/>
      <c r="F25" s="159"/>
      <c r="G25" s="159"/>
      <c r="H25" s="289"/>
      <c r="I25" s="289"/>
      <c r="J25" s="289"/>
      <c r="K25" s="159"/>
      <c r="L25" s="159"/>
      <c r="M25" s="160"/>
      <c r="N25" s="161"/>
      <c r="O25" s="161"/>
      <c r="P25" s="159"/>
      <c r="Q25" s="289"/>
      <c r="R25" s="289"/>
      <c r="S25" s="289"/>
      <c r="T25" s="289"/>
      <c r="U25" s="289"/>
      <c r="V25" s="289"/>
      <c r="W25" s="289"/>
      <c r="X25" s="159"/>
      <c r="Y25" s="159"/>
      <c r="Z25" s="160"/>
      <c r="AA25" s="285"/>
      <c r="AB25" s="161"/>
      <c r="AC25" s="159"/>
      <c r="AD25" s="159"/>
      <c r="AE25" s="159"/>
      <c r="AF25" s="159"/>
      <c r="AG25" s="159"/>
      <c r="AH25" s="159"/>
      <c r="AI25" s="159"/>
      <c r="AJ25" s="160"/>
      <c r="AK25" s="286"/>
      <c r="AL25" s="287"/>
      <c r="AM25" s="287"/>
    </row>
    <row r="26" spans="1:39" x14ac:dyDescent="0.3">
      <c r="A26" s="288" t="s">
        <v>83</v>
      </c>
      <c r="B26" s="161">
        <v>1</v>
      </c>
      <c r="C26" s="159">
        <v>2</v>
      </c>
      <c r="D26" s="159">
        <v>3</v>
      </c>
      <c r="E26" s="159">
        <v>1</v>
      </c>
      <c r="F26" s="159">
        <v>5</v>
      </c>
      <c r="G26" s="159">
        <v>6</v>
      </c>
      <c r="H26" s="289">
        <v>3</v>
      </c>
      <c r="I26" s="289">
        <v>2</v>
      </c>
      <c r="J26" s="289">
        <v>5</v>
      </c>
      <c r="K26" s="159">
        <f t="shared" si="0"/>
        <v>5</v>
      </c>
      <c r="L26" s="159">
        <f t="shared" si="1"/>
        <v>9</v>
      </c>
      <c r="M26" s="160">
        <f t="shared" si="2"/>
        <v>14</v>
      </c>
      <c r="N26" s="161">
        <v>25</v>
      </c>
      <c r="O26" s="161">
        <v>0</v>
      </c>
      <c r="P26" s="159">
        <v>0</v>
      </c>
      <c r="Q26" s="289">
        <v>0</v>
      </c>
      <c r="R26" s="289">
        <v>1</v>
      </c>
      <c r="S26" s="289">
        <v>5</v>
      </c>
      <c r="T26" s="289">
        <v>6</v>
      </c>
      <c r="U26" s="289">
        <v>1</v>
      </c>
      <c r="V26" s="289">
        <v>2</v>
      </c>
      <c r="W26" s="289">
        <v>3</v>
      </c>
      <c r="X26" s="159">
        <f t="shared" si="3"/>
        <v>2</v>
      </c>
      <c r="Y26" s="159">
        <f t="shared" si="4"/>
        <v>7</v>
      </c>
      <c r="Z26" s="160">
        <f t="shared" si="5"/>
        <v>9</v>
      </c>
      <c r="AA26" s="285"/>
      <c r="AB26" s="161"/>
      <c r="AC26" s="159"/>
      <c r="AD26" s="159"/>
      <c r="AE26" s="159"/>
      <c r="AF26" s="159"/>
      <c r="AG26" s="159"/>
      <c r="AH26" s="159"/>
      <c r="AI26" s="159"/>
      <c r="AJ26" s="160"/>
      <c r="AK26" s="286">
        <f t="shared" si="6"/>
        <v>2</v>
      </c>
      <c r="AL26" s="287">
        <f t="shared" si="7"/>
        <v>7</v>
      </c>
      <c r="AM26" s="287">
        <f t="shared" si="8"/>
        <v>9</v>
      </c>
    </row>
    <row r="27" spans="1:39" x14ac:dyDescent="0.3">
      <c r="A27" s="284" t="s">
        <v>84</v>
      </c>
      <c r="B27" s="161"/>
      <c r="C27" s="159"/>
      <c r="D27" s="159"/>
      <c r="E27" s="159"/>
      <c r="F27" s="159"/>
      <c r="G27" s="159"/>
      <c r="H27" s="289"/>
      <c r="I27" s="289"/>
      <c r="J27" s="289"/>
      <c r="K27" s="159"/>
      <c r="L27" s="159"/>
      <c r="M27" s="160"/>
      <c r="N27" s="161"/>
      <c r="O27" s="161"/>
      <c r="P27" s="159"/>
      <c r="Q27" s="289"/>
      <c r="R27" s="289"/>
      <c r="S27" s="289"/>
      <c r="T27" s="289"/>
      <c r="U27" s="289"/>
      <c r="V27" s="289"/>
      <c r="W27" s="289"/>
      <c r="X27" s="159"/>
      <c r="Y27" s="159"/>
      <c r="Z27" s="160"/>
      <c r="AA27" s="285"/>
      <c r="AB27" s="161"/>
      <c r="AC27" s="159"/>
      <c r="AD27" s="159"/>
      <c r="AE27" s="159"/>
      <c r="AF27" s="159"/>
      <c r="AG27" s="159"/>
      <c r="AH27" s="159"/>
      <c r="AI27" s="159"/>
      <c r="AJ27" s="160"/>
      <c r="AK27" s="286"/>
      <c r="AL27" s="287"/>
      <c r="AM27" s="287"/>
    </row>
    <row r="28" spans="1:39" x14ac:dyDescent="0.3">
      <c r="A28" s="288" t="s">
        <v>85</v>
      </c>
      <c r="B28" s="161">
        <v>1</v>
      </c>
      <c r="C28" s="159">
        <v>0</v>
      </c>
      <c r="D28" s="159">
        <v>1</v>
      </c>
      <c r="E28" s="159">
        <v>1</v>
      </c>
      <c r="F28" s="159">
        <v>1</v>
      </c>
      <c r="G28" s="159">
        <v>2</v>
      </c>
      <c r="H28" s="293">
        <v>2</v>
      </c>
      <c r="I28" s="293">
        <v>0</v>
      </c>
      <c r="J28" s="293">
        <v>2</v>
      </c>
      <c r="K28" s="159">
        <f t="shared" si="0"/>
        <v>4</v>
      </c>
      <c r="L28" s="159">
        <f t="shared" si="1"/>
        <v>1</v>
      </c>
      <c r="M28" s="160">
        <f t="shared" si="2"/>
        <v>5</v>
      </c>
      <c r="N28" s="161">
        <v>25</v>
      </c>
      <c r="O28" s="161">
        <v>1</v>
      </c>
      <c r="P28" s="159">
        <v>0</v>
      </c>
      <c r="Q28" s="289">
        <v>1</v>
      </c>
      <c r="R28" s="289">
        <v>1</v>
      </c>
      <c r="S28" s="289">
        <v>1</v>
      </c>
      <c r="T28" s="289">
        <v>2</v>
      </c>
      <c r="U28" s="293">
        <v>0</v>
      </c>
      <c r="V28" s="293">
        <v>0</v>
      </c>
      <c r="W28" s="293">
        <v>0</v>
      </c>
      <c r="X28" s="159">
        <f t="shared" si="3"/>
        <v>2</v>
      </c>
      <c r="Y28" s="159">
        <f t="shared" si="4"/>
        <v>1</v>
      </c>
      <c r="Z28" s="160">
        <f t="shared" si="5"/>
        <v>3</v>
      </c>
      <c r="AA28" s="285"/>
      <c r="AB28" s="161"/>
      <c r="AC28" s="159"/>
      <c r="AD28" s="159"/>
      <c r="AE28" s="159"/>
      <c r="AF28" s="159"/>
      <c r="AG28" s="159"/>
      <c r="AH28" s="159"/>
      <c r="AI28" s="159"/>
      <c r="AJ28" s="160"/>
      <c r="AK28" s="286">
        <f t="shared" si="6"/>
        <v>2</v>
      </c>
      <c r="AL28" s="287">
        <f t="shared" si="7"/>
        <v>1</v>
      </c>
      <c r="AM28" s="287">
        <f t="shared" si="8"/>
        <v>3</v>
      </c>
    </row>
    <row r="29" spans="1:39" x14ac:dyDescent="0.3">
      <c r="A29" s="284" t="s">
        <v>86</v>
      </c>
      <c r="B29" s="161"/>
      <c r="C29" s="159"/>
      <c r="D29" s="159"/>
      <c r="E29" s="159"/>
      <c r="F29" s="159"/>
      <c r="G29" s="159"/>
      <c r="H29" s="289"/>
      <c r="I29" s="289"/>
      <c r="J29" s="289"/>
      <c r="K29" s="159"/>
      <c r="L29" s="159"/>
      <c r="M29" s="160"/>
      <c r="N29" s="161"/>
      <c r="O29" s="161"/>
      <c r="P29" s="159"/>
      <c r="Q29" s="289"/>
      <c r="R29" s="289"/>
      <c r="S29" s="289"/>
      <c r="T29" s="289"/>
      <c r="U29" s="289"/>
      <c r="V29" s="289"/>
      <c r="W29" s="289"/>
      <c r="X29" s="159"/>
      <c r="Y29" s="159"/>
      <c r="Z29" s="160"/>
      <c r="AA29" s="285"/>
      <c r="AB29" s="161"/>
      <c r="AC29" s="159"/>
      <c r="AD29" s="159"/>
      <c r="AE29" s="159"/>
      <c r="AF29" s="159"/>
      <c r="AG29" s="159"/>
      <c r="AH29" s="159"/>
      <c r="AI29" s="159"/>
      <c r="AJ29" s="160"/>
      <c r="AK29" s="286"/>
      <c r="AL29" s="287"/>
      <c r="AM29" s="287"/>
    </row>
    <row r="30" spans="1:39" x14ac:dyDescent="0.3">
      <c r="A30" s="288" t="s">
        <v>87</v>
      </c>
      <c r="B30" s="161">
        <v>0</v>
      </c>
      <c r="C30" s="159">
        <v>2</v>
      </c>
      <c r="D30" s="159">
        <v>2</v>
      </c>
      <c r="E30" s="159">
        <v>0</v>
      </c>
      <c r="F30" s="159">
        <v>5</v>
      </c>
      <c r="G30" s="159">
        <v>5</v>
      </c>
      <c r="H30" s="289">
        <v>2</v>
      </c>
      <c r="I30" s="289">
        <v>5</v>
      </c>
      <c r="J30" s="289">
        <v>7</v>
      </c>
      <c r="K30" s="159">
        <f t="shared" si="0"/>
        <v>2</v>
      </c>
      <c r="L30" s="159">
        <f t="shared" si="1"/>
        <v>12</v>
      </c>
      <c r="M30" s="160">
        <f t="shared" si="2"/>
        <v>14</v>
      </c>
      <c r="N30" s="161">
        <v>25</v>
      </c>
      <c r="O30" s="161">
        <v>0</v>
      </c>
      <c r="P30" s="159">
        <v>0</v>
      </c>
      <c r="Q30" s="289">
        <v>0</v>
      </c>
      <c r="R30" s="289">
        <v>0</v>
      </c>
      <c r="S30" s="289">
        <v>5</v>
      </c>
      <c r="T30" s="289">
        <v>5</v>
      </c>
      <c r="U30" s="289">
        <v>0</v>
      </c>
      <c r="V30" s="289">
        <v>2</v>
      </c>
      <c r="W30" s="289">
        <v>2</v>
      </c>
      <c r="X30" s="159">
        <f t="shared" si="3"/>
        <v>0</v>
      </c>
      <c r="Y30" s="159">
        <f t="shared" si="4"/>
        <v>7</v>
      </c>
      <c r="Z30" s="160">
        <f t="shared" si="5"/>
        <v>7</v>
      </c>
      <c r="AA30" s="285"/>
      <c r="AB30" s="161"/>
      <c r="AC30" s="159"/>
      <c r="AD30" s="159"/>
      <c r="AE30" s="159"/>
      <c r="AF30" s="159"/>
      <c r="AG30" s="159"/>
      <c r="AH30" s="159"/>
      <c r="AI30" s="159"/>
      <c r="AJ30" s="160"/>
      <c r="AK30" s="286">
        <f t="shared" si="6"/>
        <v>0</v>
      </c>
      <c r="AL30" s="287">
        <f t="shared" si="7"/>
        <v>7</v>
      </c>
      <c r="AM30" s="287">
        <f t="shared" si="8"/>
        <v>7</v>
      </c>
    </row>
    <row r="31" spans="1:39" x14ac:dyDescent="0.3">
      <c r="A31" s="284" t="s">
        <v>88</v>
      </c>
      <c r="B31" s="161"/>
      <c r="C31" s="159"/>
      <c r="D31" s="159"/>
      <c r="E31" s="159"/>
      <c r="F31" s="159"/>
      <c r="G31" s="159"/>
      <c r="H31" s="289"/>
      <c r="I31" s="289"/>
      <c r="J31" s="289"/>
      <c r="K31" s="159"/>
      <c r="L31" s="159"/>
      <c r="M31" s="160"/>
      <c r="N31" s="161"/>
      <c r="O31" s="161"/>
      <c r="P31" s="159"/>
      <c r="Q31" s="289"/>
      <c r="R31" s="289"/>
      <c r="S31" s="289"/>
      <c r="T31" s="289"/>
      <c r="U31" s="289"/>
      <c r="V31" s="289"/>
      <c r="W31" s="289"/>
      <c r="X31" s="159"/>
      <c r="Y31" s="159"/>
      <c r="Z31" s="160"/>
      <c r="AA31" s="285"/>
      <c r="AB31" s="161"/>
      <c r="AC31" s="159"/>
      <c r="AD31" s="159"/>
      <c r="AE31" s="159"/>
      <c r="AF31" s="159"/>
      <c r="AG31" s="159"/>
      <c r="AH31" s="159"/>
      <c r="AI31" s="159"/>
      <c r="AJ31" s="160"/>
      <c r="AK31" s="286"/>
      <c r="AL31" s="287"/>
      <c r="AM31" s="287"/>
    </row>
    <row r="32" spans="1:39" x14ac:dyDescent="0.3">
      <c r="A32" s="288" t="s">
        <v>89</v>
      </c>
      <c r="B32" s="290">
        <v>0</v>
      </c>
      <c r="C32" s="289">
        <v>7</v>
      </c>
      <c r="D32" s="289">
        <v>7</v>
      </c>
      <c r="E32" s="289">
        <v>1</v>
      </c>
      <c r="F32" s="289">
        <v>14</v>
      </c>
      <c r="G32" s="289">
        <v>15</v>
      </c>
      <c r="H32" s="293">
        <v>2</v>
      </c>
      <c r="I32" s="293">
        <v>15</v>
      </c>
      <c r="J32" s="293">
        <v>17</v>
      </c>
      <c r="K32" s="159">
        <f t="shared" si="0"/>
        <v>3</v>
      </c>
      <c r="L32" s="159">
        <f t="shared" si="1"/>
        <v>36</v>
      </c>
      <c r="M32" s="160">
        <f t="shared" si="2"/>
        <v>39</v>
      </c>
      <c r="N32" s="290">
        <v>90</v>
      </c>
      <c r="O32" s="290">
        <v>0</v>
      </c>
      <c r="P32" s="289">
        <v>0</v>
      </c>
      <c r="Q32" s="289">
        <v>0</v>
      </c>
      <c r="R32" s="289">
        <v>1</v>
      </c>
      <c r="S32" s="289">
        <v>14</v>
      </c>
      <c r="T32" s="289">
        <v>15</v>
      </c>
      <c r="U32" s="293">
        <v>0</v>
      </c>
      <c r="V32" s="293">
        <v>7</v>
      </c>
      <c r="W32" s="293">
        <v>7</v>
      </c>
      <c r="X32" s="159">
        <f t="shared" si="3"/>
        <v>1</v>
      </c>
      <c r="Y32" s="159">
        <f t="shared" si="4"/>
        <v>21</v>
      </c>
      <c r="Z32" s="160">
        <f t="shared" si="5"/>
        <v>22</v>
      </c>
      <c r="AA32" s="294"/>
      <c r="AB32" s="290"/>
      <c r="AC32" s="289"/>
      <c r="AD32" s="289"/>
      <c r="AE32" s="289"/>
      <c r="AF32" s="289"/>
      <c r="AG32" s="289"/>
      <c r="AH32" s="289"/>
      <c r="AI32" s="289"/>
      <c r="AJ32" s="295"/>
      <c r="AK32" s="286">
        <f t="shared" si="6"/>
        <v>1</v>
      </c>
      <c r="AL32" s="287">
        <f t="shared" si="7"/>
        <v>21</v>
      </c>
      <c r="AM32" s="287">
        <f t="shared" si="8"/>
        <v>22</v>
      </c>
    </row>
    <row r="33" spans="1:40" x14ac:dyDescent="0.3">
      <c r="A33" s="288" t="s">
        <v>90</v>
      </c>
      <c r="B33" s="161">
        <v>0</v>
      </c>
      <c r="C33" s="159">
        <v>1</v>
      </c>
      <c r="D33" s="159">
        <v>1</v>
      </c>
      <c r="E33" s="159">
        <v>0</v>
      </c>
      <c r="F33" s="159">
        <v>6</v>
      </c>
      <c r="G33" s="159">
        <v>6</v>
      </c>
      <c r="H33" s="289">
        <v>0</v>
      </c>
      <c r="I33" s="289">
        <v>2</v>
      </c>
      <c r="J33" s="289">
        <v>2</v>
      </c>
      <c r="K33" s="159">
        <f t="shared" si="0"/>
        <v>0</v>
      </c>
      <c r="L33" s="159">
        <f t="shared" si="1"/>
        <v>9</v>
      </c>
      <c r="M33" s="160">
        <f t="shared" si="2"/>
        <v>9</v>
      </c>
      <c r="N33" s="161">
        <v>20</v>
      </c>
      <c r="O33" s="161">
        <v>0</v>
      </c>
      <c r="P33" s="159">
        <v>1</v>
      </c>
      <c r="Q33" s="289">
        <v>1</v>
      </c>
      <c r="R33" s="289">
        <v>0</v>
      </c>
      <c r="S33" s="289">
        <v>6</v>
      </c>
      <c r="T33" s="289">
        <v>6</v>
      </c>
      <c r="U33" s="289">
        <v>0</v>
      </c>
      <c r="V33" s="289">
        <v>0</v>
      </c>
      <c r="W33" s="289">
        <v>0</v>
      </c>
      <c r="X33" s="159">
        <f t="shared" si="3"/>
        <v>0</v>
      </c>
      <c r="Y33" s="159">
        <f t="shared" si="4"/>
        <v>7</v>
      </c>
      <c r="Z33" s="160">
        <f t="shared" si="5"/>
        <v>7</v>
      </c>
      <c r="AA33" s="285"/>
      <c r="AB33" s="161"/>
      <c r="AC33" s="159"/>
      <c r="AD33" s="159"/>
      <c r="AE33" s="159"/>
      <c r="AF33" s="159"/>
      <c r="AG33" s="159"/>
      <c r="AH33" s="159"/>
      <c r="AI33" s="159"/>
      <c r="AJ33" s="160"/>
      <c r="AK33" s="286">
        <f t="shared" si="6"/>
        <v>0</v>
      </c>
      <c r="AL33" s="287">
        <f t="shared" si="7"/>
        <v>7</v>
      </c>
      <c r="AM33" s="287">
        <f t="shared" si="8"/>
        <v>7</v>
      </c>
    </row>
    <row r="34" spans="1:40" x14ac:dyDescent="0.3">
      <c r="A34" s="296" t="s">
        <v>100</v>
      </c>
      <c r="B34" s="161"/>
      <c r="C34" s="159"/>
      <c r="D34" s="159"/>
      <c r="E34" s="159"/>
      <c r="F34" s="159"/>
      <c r="G34" s="159"/>
      <c r="H34" s="289"/>
      <c r="I34" s="289"/>
      <c r="J34" s="289"/>
      <c r="K34" s="159"/>
      <c r="L34" s="159"/>
      <c r="M34" s="160"/>
      <c r="N34" s="161"/>
      <c r="O34" s="161"/>
      <c r="P34" s="159"/>
      <c r="Q34" s="289"/>
      <c r="R34" s="289"/>
      <c r="S34" s="289"/>
      <c r="T34" s="289"/>
      <c r="U34" s="289"/>
      <c r="V34" s="289"/>
      <c r="W34" s="289"/>
      <c r="X34" s="159"/>
      <c r="Y34" s="159"/>
      <c r="Z34" s="160"/>
      <c r="AA34" s="285"/>
      <c r="AB34" s="161"/>
      <c r="AC34" s="159"/>
      <c r="AD34" s="159"/>
      <c r="AE34" s="159"/>
      <c r="AF34" s="159"/>
      <c r="AG34" s="159"/>
      <c r="AH34" s="159"/>
      <c r="AI34" s="159"/>
      <c r="AJ34" s="160"/>
      <c r="AK34" s="286"/>
      <c r="AL34" s="287"/>
      <c r="AM34" s="287"/>
    </row>
    <row r="35" spans="1:40" x14ac:dyDescent="0.3">
      <c r="A35" s="297" t="s">
        <v>101</v>
      </c>
      <c r="B35" s="161">
        <v>1</v>
      </c>
      <c r="C35" s="159">
        <v>1</v>
      </c>
      <c r="D35" s="159">
        <v>2</v>
      </c>
      <c r="E35" s="159">
        <v>0</v>
      </c>
      <c r="F35" s="159">
        <v>4</v>
      </c>
      <c r="G35" s="159">
        <v>4</v>
      </c>
      <c r="H35" s="289">
        <v>1</v>
      </c>
      <c r="I35" s="289">
        <v>2</v>
      </c>
      <c r="J35" s="289">
        <v>3</v>
      </c>
      <c r="K35" s="159">
        <f t="shared" si="0"/>
        <v>2</v>
      </c>
      <c r="L35" s="159">
        <f t="shared" si="1"/>
        <v>7</v>
      </c>
      <c r="M35" s="160">
        <f t="shared" si="2"/>
        <v>9</v>
      </c>
      <c r="N35" s="161">
        <v>20</v>
      </c>
      <c r="O35" s="161">
        <v>0</v>
      </c>
      <c r="P35" s="159">
        <v>0</v>
      </c>
      <c r="Q35" s="289">
        <v>0</v>
      </c>
      <c r="R35" s="289">
        <v>0</v>
      </c>
      <c r="S35" s="289">
        <v>4</v>
      </c>
      <c r="T35" s="289">
        <v>4</v>
      </c>
      <c r="U35" s="289">
        <v>1</v>
      </c>
      <c r="V35" s="289">
        <v>1</v>
      </c>
      <c r="W35" s="289">
        <v>2</v>
      </c>
      <c r="X35" s="159">
        <f t="shared" si="3"/>
        <v>1</v>
      </c>
      <c r="Y35" s="159">
        <f t="shared" si="4"/>
        <v>5</v>
      </c>
      <c r="Z35" s="160">
        <f t="shared" si="5"/>
        <v>6</v>
      </c>
      <c r="AA35" s="285"/>
      <c r="AB35" s="161"/>
      <c r="AC35" s="159"/>
      <c r="AD35" s="159"/>
      <c r="AE35" s="159"/>
      <c r="AF35" s="159"/>
      <c r="AG35" s="159"/>
      <c r="AH35" s="159"/>
      <c r="AI35" s="159"/>
      <c r="AJ35" s="160"/>
      <c r="AK35" s="286">
        <f t="shared" si="6"/>
        <v>1</v>
      </c>
      <c r="AL35" s="287">
        <f t="shared" si="7"/>
        <v>5</v>
      </c>
      <c r="AM35" s="287">
        <f t="shared" si="8"/>
        <v>6</v>
      </c>
    </row>
    <row r="36" spans="1:40" x14ac:dyDescent="0.3">
      <c r="A36" s="296" t="s">
        <v>102</v>
      </c>
      <c r="B36" s="161"/>
      <c r="C36" s="159"/>
      <c r="D36" s="159"/>
      <c r="E36" s="159"/>
      <c r="F36" s="159"/>
      <c r="G36" s="159"/>
      <c r="H36" s="289"/>
      <c r="I36" s="289"/>
      <c r="J36" s="289"/>
      <c r="K36" s="159"/>
      <c r="L36" s="159"/>
      <c r="M36" s="160"/>
      <c r="N36" s="161"/>
      <c r="O36" s="161"/>
      <c r="P36" s="159"/>
      <c r="Q36" s="289"/>
      <c r="R36" s="289"/>
      <c r="S36" s="289"/>
      <c r="T36" s="289"/>
      <c r="U36" s="289"/>
      <c r="V36" s="289"/>
      <c r="W36" s="289"/>
      <c r="X36" s="159"/>
      <c r="Y36" s="159"/>
      <c r="Z36" s="160"/>
      <c r="AA36" s="285"/>
      <c r="AB36" s="161"/>
      <c r="AC36" s="159"/>
      <c r="AD36" s="159"/>
      <c r="AE36" s="159"/>
      <c r="AF36" s="159"/>
      <c r="AG36" s="159"/>
      <c r="AH36" s="159"/>
      <c r="AI36" s="159"/>
      <c r="AJ36" s="160"/>
      <c r="AK36" s="286"/>
      <c r="AL36" s="287"/>
      <c r="AM36" s="287"/>
    </row>
    <row r="37" spans="1:40" x14ac:dyDescent="0.3">
      <c r="A37" s="297" t="s">
        <v>103</v>
      </c>
      <c r="B37" s="161">
        <v>0</v>
      </c>
      <c r="C37" s="159">
        <v>2</v>
      </c>
      <c r="D37" s="159">
        <v>2</v>
      </c>
      <c r="E37" s="159">
        <v>0</v>
      </c>
      <c r="F37" s="159">
        <v>0</v>
      </c>
      <c r="G37" s="159">
        <v>0</v>
      </c>
      <c r="H37" s="289">
        <v>1</v>
      </c>
      <c r="I37" s="289">
        <v>3</v>
      </c>
      <c r="J37" s="289">
        <v>4</v>
      </c>
      <c r="K37" s="159">
        <f t="shared" si="0"/>
        <v>1</v>
      </c>
      <c r="L37" s="159">
        <f t="shared" si="1"/>
        <v>5</v>
      </c>
      <c r="M37" s="160">
        <f t="shared" si="2"/>
        <v>6</v>
      </c>
      <c r="N37" s="161">
        <v>25</v>
      </c>
      <c r="O37" s="161">
        <v>0</v>
      </c>
      <c r="P37" s="159">
        <v>0</v>
      </c>
      <c r="Q37" s="289">
        <v>0</v>
      </c>
      <c r="R37" s="289">
        <v>0</v>
      </c>
      <c r="S37" s="289">
        <v>0</v>
      </c>
      <c r="T37" s="289">
        <v>0</v>
      </c>
      <c r="U37" s="289">
        <v>0</v>
      </c>
      <c r="V37" s="289">
        <v>2</v>
      </c>
      <c r="W37" s="289">
        <v>2</v>
      </c>
      <c r="X37" s="159">
        <f t="shared" si="3"/>
        <v>0</v>
      </c>
      <c r="Y37" s="159">
        <f t="shared" si="4"/>
        <v>2</v>
      </c>
      <c r="Z37" s="160">
        <f t="shared" si="5"/>
        <v>2</v>
      </c>
      <c r="AA37" s="285"/>
      <c r="AB37" s="161"/>
      <c r="AC37" s="159"/>
      <c r="AD37" s="159"/>
      <c r="AE37" s="159"/>
      <c r="AF37" s="159"/>
      <c r="AG37" s="159"/>
      <c r="AH37" s="159"/>
      <c r="AI37" s="159"/>
      <c r="AJ37" s="160"/>
      <c r="AK37" s="286">
        <f t="shared" si="6"/>
        <v>0</v>
      </c>
      <c r="AL37" s="287">
        <f t="shared" si="7"/>
        <v>2</v>
      </c>
      <c r="AM37" s="287">
        <f t="shared" si="8"/>
        <v>2</v>
      </c>
    </row>
    <row r="38" spans="1:40" x14ac:dyDescent="0.3">
      <c r="A38" s="279" t="s">
        <v>30</v>
      </c>
      <c r="B38" s="161"/>
      <c r="C38" s="159"/>
      <c r="D38" s="159"/>
      <c r="E38" s="159"/>
      <c r="F38" s="159"/>
      <c r="G38" s="159"/>
      <c r="H38" s="289"/>
      <c r="I38" s="289"/>
      <c r="J38" s="289"/>
      <c r="K38" s="159"/>
      <c r="L38" s="159"/>
      <c r="M38" s="160"/>
      <c r="N38" s="161"/>
      <c r="O38" s="161"/>
      <c r="P38" s="159"/>
      <c r="Q38" s="289"/>
      <c r="R38" s="289"/>
      <c r="S38" s="289"/>
      <c r="T38" s="289"/>
      <c r="U38" s="289"/>
      <c r="V38" s="289"/>
      <c r="W38" s="289"/>
      <c r="X38" s="159"/>
      <c r="Y38" s="159"/>
      <c r="Z38" s="298">
        <f>SUM(Z11:Z37)</f>
        <v>132</v>
      </c>
      <c r="AA38" s="285"/>
      <c r="AB38" s="161"/>
      <c r="AC38" s="159"/>
      <c r="AD38" s="159"/>
      <c r="AE38" s="159"/>
      <c r="AF38" s="159"/>
      <c r="AG38" s="159"/>
      <c r="AH38" s="159"/>
      <c r="AI38" s="159"/>
      <c r="AJ38" s="160"/>
      <c r="AK38" s="286"/>
      <c r="AL38" s="287"/>
      <c r="AM38" s="287"/>
    </row>
    <row r="39" spans="1:40" x14ac:dyDescent="0.3">
      <c r="A39" s="284" t="s">
        <v>45</v>
      </c>
      <c r="B39" s="161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60"/>
      <c r="N39" s="161"/>
      <c r="O39" s="161"/>
      <c r="P39" s="159"/>
      <c r="Q39" s="289"/>
      <c r="R39" s="289"/>
      <c r="S39" s="289"/>
      <c r="T39" s="289"/>
      <c r="U39" s="289"/>
      <c r="V39" s="289"/>
      <c r="W39" s="289"/>
      <c r="X39" s="159"/>
      <c r="Y39" s="159"/>
      <c r="Z39" s="160"/>
      <c r="AA39" s="285"/>
      <c r="AB39" s="161"/>
      <c r="AC39" s="159"/>
      <c r="AD39" s="159"/>
      <c r="AE39" s="159"/>
      <c r="AF39" s="159"/>
      <c r="AG39" s="159"/>
      <c r="AH39" s="159"/>
      <c r="AI39" s="159"/>
      <c r="AJ39" s="160"/>
      <c r="AK39" s="286"/>
      <c r="AL39" s="287"/>
      <c r="AM39" s="287"/>
    </row>
    <row r="40" spans="1:40" x14ac:dyDescent="0.3">
      <c r="A40" s="284" t="s">
        <v>46</v>
      </c>
      <c r="B40" s="161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60"/>
      <c r="N40" s="161"/>
      <c r="O40" s="161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60"/>
      <c r="AA40" s="285"/>
      <c r="AB40" s="161"/>
      <c r="AC40" s="159"/>
      <c r="AD40" s="159"/>
      <c r="AE40" s="159"/>
      <c r="AF40" s="159"/>
      <c r="AG40" s="159"/>
      <c r="AH40" s="159"/>
      <c r="AI40" s="159"/>
      <c r="AJ40" s="160"/>
      <c r="AK40" s="286"/>
      <c r="AL40" s="287"/>
      <c r="AM40" s="287"/>
      <c r="AN40" s="96"/>
    </row>
    <row r="41" spans="1:40" x14ac:dyDescent="0.3">
      <c r="A41" s="288" t="s">
        <v>91</v>
      </c>
      <c r="B41" s="161">
        <v>16</v>
      </c>
      <c r="C41" s="159">
        <v>0</v>
      </c>
      <c r="D41" s="159">
        <v>16</v>
      </c>
      <c r="E41" s="159">
        <v>12</v>
      </c>
      <c r="F41" s="159">
        <v>0</v>
      </c>
      <c r="G41" s="159">
        <v>12</v>
      </c>
      <c r="H41" s="159"/>
      <c r="I41" s="159"/>
      <c r="J41" s="159"/>
      <c r="K41" s="159">
        <v>28</v>
      </c>
      <c r="L41" s="159">
        <v>0</v>
      </c>
      <c r="M41" s="160">
        <v>28</v>
      </c>
      <c r="N41" s="161"/>
      <c r="O41" s="161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60"/>
      <c r="AA41" s="161">
        <v>25</v>
      </c>
      <c r="AB41" s="161">
        <v>16</v>
      </c>
      <c r="AC41" s="159">
        <v>0</v>
      </c>
      <c r="AD41" s="159">
        <v>16</v>
      </c>
      <c r="AE41" s="159">
        <v>12</v>
      </c>
      <c r="AF41" s="159">
        <v>0</v>
      </c>
      <c r="AG41" s="159">
        <v>12</v>
      </c>
      <c r="AH41" s="159">
        <v>28</v>
      </c>
      <c r="AI41" s="159">
        <v>0</v>
      </c>
      <c r="AJ41" s="160">
        <v>28</v>
      </c>
      <c r="AK41" s="286">
        <f t="shared" si="6"/>
        <v>28</v>
      </c>
      <c r="AL41" s="287">
        <f t="shared" si="7"/>
        <v>0</v>
      </c>
      <c r="AM41" s="287">
        <f t="shared" si="8"/>
        <v>28</v>
      </c>
      <c r="AN41" s="96"/>
    </row>
    <row r="42" spans="1:40" x14ac:dyDescent="0.3">
      <c r="A42" s="288" t="s">
        <v>92</v>
      </c>
      <c r="B42" s="161">
        <v>11</v>
      </c>
      <c r="C42" s="159">
        <v>0</v>
      </c>
      <c r="D42" s="159">
        <v>11</v>
      </c>
      <c r="E42" s="159">
        <v>6</v>
      </c>
      <c r="F42" s="159">
        <v>2</v>
      </c>
      <c r="G42" s="159">
        <v>8</v>
      </c>
      <c r="H42" s="159"/>
      <c r="I42" s="159"/>
      <c r="J42" s="159"/>
      <c r="K42" s="159">
        <v>17</v>
      </c>
      <c r="L42" s="159">
        <v>2</v>
      </c>
      <c r="M42" s="160">
        <v>19</v>
      </c>
      <c r="N42" s="161"/>
      <c r="O42" s="161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60"/>
      <c r="AA42" s="161">
        <v>25</v>
      </c>
      <c r="AB42" s="161">
        <v>11</v>
      </c>
      <c r="AC42" s="159">
        <v>0</v>
      </c>
      <c r="AD42" s="159">
        <v>11</v>
      </c>
      <c r="AE42" s="159">
        <v>6</v>
      </c>
      <c r="AF42" s="159">
        <v>2</v>
      </c>
      <c r="AG42" s="159">
        <v>8</v>
      </c>
      <c r="AH42" s="159">
        <v>17</v>
      </c>
      <c r="AI42" s="159">
        <v>2</v>
      </c>
      <c r="AJ42" s="160">
        <v>19</v>
      </c>
      <c r="AK42" s="286">
        <f t="shared" si="6"/>
        <v>17</v>
      </c>
      <c r="AL42" s="287">
        <f t="shared" si="7"/>
        <v>2</v>
      </c>
      <c r="AM42" s="287">
        <f t="shared" si="8"/>
        <v>19</v>
      </c>
      <c r="AN42" s="96"/>
    </row>
    <row r="43" spans="1:40" x14ac:dyDescent="0.3">
      <c r="A43" s="288" t="s">
        <v>73</v>
      </c>
      <c r="B43" s="161">
        <v>19</v>
      </c>
      <c r="C43" s="159">
        <v>3</v>
      </c>
      <c r="D43" s="159">
        <v>21</v>
      </c>
      <c r="E43" s="159">
        <v>4</v>
      </c>
      <c r="F43" s="159">
        <v>0</v>
      </c>
      <c r="G43" s="159">
        <v>4</v>
      </c>
      <c r="H43" s="159"/>
      <c r="I43" s="159"/>
      <c r="J43" s="159"/>
      <c r="K43" s="159">
        <v>22</v>
      </c>
      <c r="L43" s="159">
        <v>3</v>
      </c>
      <c r="M43" s="160">
        <v>25</v>
      </c>
      <c r="N43" s="161"/>
      <c r="O43" s="161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60"/>
      <c r="AA43" s="161">
        <v>30</v>
      </c>
      <c r="AB43" s="161">
        <v>19</v>
      </c>
      <c r="AC43" s="159">
        <v>3</v>
      </c>
      <c r="AD43" s="159">
        <v>21</v>
      </c>
      <c r="AE43" s="159">
        <v>4</v>
      </c>
      <c r="AF43" s="159">
        <v>0</v>
      </c>
      <c r="AG43" s="159">
        <v>4</v>
      </c>
      <c r="AH43" s="159">
        <v>22</v>
      </c>
      <c r="AI43" s="159">
        <v>3</v>
      </c>
      <c r="AJ43" s="160">
        <v>25</v>
      </c>
      <c r="AK43" s="286">
        <f t="shared" si="6"/>
        <v>22</v>
      </c>
      <c r="AL43" s="287">
        <f t="shared" si="7"/>
        <v>3</v>
      </c>
      <c r="AM43" s="287">
        <f t="shared" si="8"/>
        <v>25</v>
      </c>
      <c r="AN43" s="96"/>
    </row>
    <row r="44" spans="1:40" x14ac:dyDescent="0.3">
      <c r="A44" s="288" t="s">
        <v>93</v>
      </c>
      <c r="B44" s="161">
        <v>25</v>
      </c>
      <c r="C44" s="159">
        <v>2</v>
      </c>
      <c r="D44" s="159">
        <v>27</v>
      </c>
      <c r="E44" s="159">
        <v>1</v>
      </c>
      <c r="F44" s="159">
        <v>0</v>
      </c>
      <c r="G44" s="159">
        <v>1</v>
      </c>
      <c r="H44" s="159"/>
      <c r="I44" s="159"/>
      <c r="J44" s="159"/>
      <c r="K44" s="159">
        <v>27</v>
      </c>
      <c r="L44" s="159">
        <v>2</v>
      </c>
      <c r="M44" s="160">
        <v>29</v>
      </c>
      <c r="N44" s="161"/>
      <c r="O44" s="161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60"/>
      <c r="AA44" s="161">
        <v>25</v>
      </c>
      <c r="AB44" s="161">
        <v>25</v>
      </c>
      <c r="AC44" s="159">
        <v>2</v>
      </c>
      <c r="AD44" s="159">
        <v>27</v>
      </c>
      <c r="AE44" s="159">
        <v>1</v>
      </c>
      <c r="AF44" s="159">
        <v>0</v>
      </c>
      <c r="AG44" s="159">
        <v>1</v>
      </c>
      <c r="AH44" s="159">
        <v>27</v>
      </c>
      <c r="AI44" s="159">
        <v>2</v>
      </c>
      <c r="AJ44" s="160">
        <v>29</v>
      </c>
      <c r="AK44" s="286">
        <f t="shared" si="6"/>
        <v>27</v>
      </c>
      <c r="AL44" s="287">
        <f t="shared" si="7"/>
        <v>2</v>
      </c>
      <c r="AM44" s="287">
        <f t="shared" si="8"/>
        <v>29</v>
      </c>
      <c r="AN44" s="96"/>
    </row>
    <row r="45" spans="1:40" x14ac:dyDescent="0.3">
      <c r="A45" s="284" t="s">
        <v>50</v>
      </c>
      <c r="B45" s="161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60"/>
      <c r="N45" s="161"/>
      <c r="O45" s="161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60"/>
      <c r="AA45" s="161"/>
      <c r="AB45" s="161"/>
      <c r="AC45" s="159"/>
      <c r="AD45" s="159"/>
      <c r="AE45" s="159"/>
      <c r="AF45" s="159"/>
      <c r="AG45" s="159"/>
      <c r="AH45" s="159"/>
      <c r="AI45" s="159"/>
      <c r="AJ45" s="160"/>
      <c r="AK45" s="286"/>
      <c r="AL45" s="287"/>
      <c r="AM45" s="287"/>
      <c r="AN45" s="96"/>
    </row>
    <row r="46" spans="1:40" x14ac:dyDescent="0.3">
      <c r="A46" s="288" t="s">
        <v>74</v>
      </c>
      <c r="B46" s="161">
        <v>40</v>
      </c>
      <c r="C46" s="159">
        <v>5</v>
      </c>
      <c r="D46" s="159">
        <v>45</v>
      </c>
      <c r="E46" s="159">
        <v>0</v>
      </c>
      <c r="F46" s="159">
        <v>0</v>
      </c>
      <c r="G46" s="159">
        <v>0</v>
      </c>
      <c r="H46" s="159"/>
      <c r="I46" s="159"/>
      <c r="J46" s="159"/>
      <c r="K46" s="159">
        <v>40</v>
      </c>
      <c r="L46" s="159">
        <v>5</v>
      </c>
      <c r="M46" s="160">
        <v>45</v>
      </c>
      <c r="N46" s="161"/>
      <c r="O46" s="161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60"/>
      <c r="AA46" s="161">
        <v>35</v>
      </c>
      <c r="AB46" s="161">
        <v>40</v>
      </c>
      <c r="AC46" s="159">
        <v>5</v>
      </c>
      <c r="AD46" s="159">
        <v>45</v>
      </c>
      <c r="AE46" s="159">
        <v>0</v>
      </c>
      <c r="AF46" s="159">
        <v>0</v>
      </c>
      <c r="AG46" s="159">
        <v>0</v>
      </c>
      <c r="AH46" s="159">
        <v>40</v>
      </c>
      <c r="AI46" s="159">
        <v>5</v>
      </c>
      <c r="AJ46" s="160">
        <v>45</v>
      </c>
      <c r="AK46" s="286">
        <f t="shared" si="6"/>
        <v>40</v>
      </c>
      <c r="AL46" s="287">
        <f t="shared" si="7"/>
        <v>5</v>
      </c>
      <c r="AM46" s="287">
        <f t="shared" si="8"/>
        <v>45</v>
      </c>
      <c r="AN46" s="96"/>
    </row>
    <row r="47" spans="1:40" x14ac:dyDescent="0.3">
      <c r="A47" s="284" t="s">
        <v>52</v>
      </c>
      <c r="B47" s="161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60"/>
      <c r="N47" s="161"/>
      <c r="O47" s="161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60"/>
      <c r="AA47" s="161"/>
      <c r="AB47" s="161"/>
      <c r="AC47" s="159"/>
      <c r="AD47" s="159"/>
      <c r="AE47" s="159"/>
      <c r="AF47" s="159"/>
      <c r="AG47" s="159"/>
      <c r="AH47" s="159"/>
      <c r="AI47" s="159"/>
      <c r="AJ47" s="160"/>
      <c r="AK47" s="286"/>
      <c r="AL47" s="287"/>
      <c r="AM47" s="287"/>
      <c r="AN47" s="96"/>
    </row>
    <row r="48" spans="1:40" x14ac:dyDescent="0.3">
      <c r="A48" s="288" t="s">
        <v>94</v>
      </c>
      <c r="B48" s="161">
        <v>20</v>
      </c>
      <c r="C48" s="159">
        <v>0</v>
      </c>
      <c r="D48" s="159">
        <v>20</v>
      </c>
      <c r="E48" s="159">
        <v>2</v>
      </c>
      <c r="F48" s="159">
        <v>0</v>
      </c>
      <c r="G48" s="159">
        <v>2</v>
      </c>
      <c r="H48" s="159"/>
      <c r="I48" s="159"/>
      <c r="J48" s="159"/>
      <c r="K48" s="159">
        <v>22</v>
      </c>
      <c r="L48" s="159">
        <v>0</v>
      </c>
      <c r="M48" s="160">
        <v>22</v>
      </c>
      <c r="N48" s="161"/>
      <c r="O48" s="161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60"/>
      <c r="AA48" s="161">
        <v>30</v>
      </c>
      <c r="AB48" s="161">
        <v>20</v>
      </c>
      <c r="AC48" s="159">
        <v>0</v>
      </c>
      <c r="AD48" s="159">
        <v>20</v>
      </c>
      <c r="AE48" s="159">
        <v>2</v>
      </c>
      <c r="AF48" s="159">
        <v>0</v>
      </c>
      <c r="AG48" s="159">
        <v>2</v>
      </c>
      <c r="AH48" s="159">
        <v>22</v>
      </c>
      <c r="AI48" s="159">
        <v>0</v>
      </c>
      <c r="AJ48" s="160">
        <v>22</v>
      </c>
      <c r="AK48" s="286">
        <f t="shared" si="6"/>
        <v>22</v>
      </c>
      <c r="AL48" s="287">
        <f t="shared" si="7"/>
        <v>0</v>
      </c>
      <c r="AM48" s="287">
        <f t="shared" si="8"/>
        <v>22</v>
      </c>
      <c r="AN48" s="96"/>
    </row>
    <row r="49" spans="1:40" x14ac:dyDescent="0.3">
      <c r="A49" s="288" t="s">
        <v>75</v>
      </c>
      <c r="B49" s="161">
        <v>31</v>
      </c>
      <c r="C49" s="159">
        <v>0</v>
      </c>
      <c r="D49" s="159">
        <v>31</v>
      </c>
      <c r="E49" s="159">
        <v>8</v>
      </c>
      <c r="F49" s="159">
        <v>0</v>
      </c>
      <c r="G49" s="159">
        <v>8</v>
      </c>
      <c r="H49" s="159"/>
      <c r="I49" s="159"/>
      <c r="J49" s="159"/>
      <c r="K49" s="159">
        <v>39</v>
      </c>
      <c r="L49" s="159">
        <v>0</v>
      </c>
      <c r="M49" s="160">
        <v>39</v>
      </c>
      <c r="N49" s="161"/>
      <c r="O49" s="161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60"/>
      <c r="AA49" s="161">
        <v>30</v>
      </c>
      <c r="AB49" s="161">
        <v>31</v>
      </c>
      <c r="AC49" s="159">
        <v>0</v>
      </c>
      <c r="AD49" s="159">
        <v>31</v>
      </c>
      <c r="AE49" s="159">
        <v>8</v>
      </c>
      <c r="AF49" s="159">
        <v>0</v>
      </c>
      <c r="AG49" s="159">
        <v>8</v>
      </c>
      <c r="AH49" s="159">
        <v>39</v>
      </c>
      <c r="AI49" s="159">
        <v>0</v>
      </c>
      <c r="AJ49" s="160">
        <v>39</v>
      </c>
      <c r="AK49" s="286">
        <f t="shared" si="6"/>
        <v>39</v>
      </c>
      <c r="AL49" s="287">
        <f t="shared" si="7"/>
        <v>0</v>
      </c>
      <c r="AM49" s="287">
        <f t="shared" si="8"/>
        <v>39</v>
      </c>
      <c r="AN49" s="96"/>
    </row>
    <row r="50" spans="1:40" x14ac:dyDescent="0.3">
      <c r="A50" s="284" t="s">
        <v>76</v>
      </c>
      <c r="B50" s="161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60"/>
      <c r="N50" s="161"/>
      <c r="O50" s="161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60"/>
      <c r="AA50" s="161"/>
      <c r="AB50" s="161"/>
      <c r="AC50" s="159"/>
      <c r="AD50" s="159"/>
      <c r="AE50" s="159"/>
      <c r="AF50" s="159"/>
      <c r="AG50" s="159"/>
      <c r="AH50" s="159"/>
      <c r="AI50" s="159"/>
      <c r="AJ50" s="160"/>
      <c r="AK50" s="286"/>
      <c r="AL50" s="287"/>
      <c r="AM50" s="287"/>
      <c r="AN50" s="96"/>
    </row>
    <row r="51" spans="1:40" x14ac:dyDescent="0.3">
      <c r="A51" s="288" t="s">
        <v>95</v>
      </c>
      <c r="B51" s="161">
        <v>2</v>
      </c>
      <c r="C51" s="159">
        <v>0</v>
      </c>
      <c r="D51" s="159">
        <v>2</v>
      </c>
      <c r="E51" s="159">
        <v>6</v>
      </c>
      <c r="F51" s="159">
        <v>0</v>
      </c>
      <c r="G51" s="159">
        <v>6</v>
      </c>
      <c r="H51" s="159"/>
      <c r="I51" s="159"/>
      <c r="J51" s="159"/>
      <c r="K51" s="159">
        <v>8</v>
      </c>
      <c r="L51" s="159">
        <v>0</v>
      </c>
      <c r="M51" s="160">
        <v>8</v>
      </c>
      <c r="N51" s="161"/>
      <c r="O51" s="161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60"/>
      <c r="AA51" s="161">
        <v>20</v>
      </c>
      <c r="AB51" s="161">
        <v>2</v>
      </c>
      <c r="AC51" s="159">
        <v>0</v>
      </c>
      <c r="AD51" s="159">
        <v>2</v>
      </c>
      <c r="AE51" s="159">
        <v>6</v>
      </c>
      <c r="AF51" s="159">
        <v>0</v>
      </c>
      <c r="AG51" s="159">
        <v>6</v>
      </c>
      <c r="AH51" s="159">
        <v>8</v>
      </c>
      <c r="AI51" s="159">
        <v>0</v>
      </c>
      <c r="AJ51" s="160">
        <v>8</v>
      </c>
      <c r="AK51" s="286">
        <f t="shared" si="6"/>
        <v>8</v>
      </c>
      <c r="AL51" s="287">
        <f t="shared" si="7"/>
        <v>0</v>
      </c>
      <c r="AM51" s="287">
        <f t="shared" si="8"/>
        <v>8</v>
      </c>
      <c r="AN51" s="96"/>
    </row>
    <row r="52" spans="1:40" x14ac:dyDescent="0.3">
      <c r="A52" s="288" t="s">
        <v>77</v>
      </c>
      <c r="B52" s="161">
        <v>10</v>
      </c>
      <c r="C52" s="159">
        <v>2</v>
      </c>
      <c r="D52" s="159">
        <v>12</v>
      </c>
      <c r="E52" s="159">
        <v>6</v>
      </c>
      <c r="F52" s="159">
        <v>0</v>
      </c>
      <c r="G52" s="159">
        <v>6</v>
      </c>
      <c r="H52" s="159"/>
      <c r="I52" s="159"/>
      <c r="J52" s="159"/>
      <c r="K52" s="159">
        <v>16</v>
      </c>
      <c r="L52" s="159">
        <v>2</v>
      </c>
      <c r="M52" s="160">
        <v>18</v>
      </c>
      <c r="N52" s="161"/>
      <c r="O52" s="161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60"/>
      <c r="AA52" s="161">
        <v>30</v>
      </c>
      <c r="AB52" s="161">
        <v>10</v>
      </c>
      <c r="AC52" s="159">
        <v>2</v>
      </c>
      <c r="AD52" s="159">
        <v>12</v>
      </c>
      <c r="AE52" s="159">
        <v>6</v>
      </c>
      <c r="AF52" s="159">
        <v>0</v>
      </c>
      <c r="AG52" s="159">
        <v>6</v>
      </c>
      <c r="AH52" s="159">
        <v>16</v>
      </c>
      <c r="AI52" s="159">
        <v>2</v>
      </c>
      <c r="AJ52" s="160">
        <v>18</v>
      </c>
      <c r="AK52" s="286">
        <f t="shared" si="6"/>
        <v>16</v>
      </c>
      <c r="AL52" s="287">
        <f t="shared" si="7"/>
        <v>2</v>
      </c>
      <c r="AM52" s="287">
        <f t="shared" si="8"/>
        <v>18</v>
      </c>
      <c r="AN52" s="96"/>
    </row>
    <row r="53" spans="1:40" x14ac:dyDescent="0.3">
      <c r="A53" s="284" t="s">
        <v>67</v>
      </c>
      <c r="B53" s="161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60"/>
      <c r="N53" s="161"/>
      <c r="O53" s="161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60"/>
      <c r="AA53" s="161"/>
      <c r="AB53" s="161"/>
      <c r="AC53" s="159"/>
      <c r="AD53" s="159"/>
      <c r="AE53" s="159"/>
      <c r="AF53" s="159"/>
      <c r="AG53" s="159"/>
      <c r="AH53" s="159"/>
      <c r="AI53" s="159"/>
      <c r="AJ53" s="160"/>
      <c r="AK53" s="286"/>
      <c r="AL53" s="287"/>
      <c r="AM53" s="287"/>
      <c r="AN53" s="96"/>
    </row>
    <row r="54" spans="1:40" ht="19.5" thickBot="1" x14ac:dyDescent="0.35">
      <c r="A54" s="291" t="s">
        <v>78</v>
      </c>
      <c r="B54" s="161">
        <v>8</v>
      </c>
      <c r="C54" s="159">
        <v>5</v>
      </c>
      <c r="D54" s="159">
        <v>13</v>
      </c>
      <c r="E54" s="159">
        <v>2</v>
      </c>
      <c r="F54" s="159">
        <v>6</v>
      </c>
      <c r="G54" s="159">
        <v>8</v>
      </c>
      <c r="H54" s="159"/>
      <c r="I54" s="159"/>
      <c r="J54" s="159"/>
      <c r="K54" s="159">
        <v>10</v>
      </c>
      <c r="L54" s="159">
        <v>11</v>
      </c>
      <c r="M54" s="160">
        <v>21</v>
      </c>
      <c r="N54" s="161"/>
      <c r="O54" s="161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60"/>
      <c r="AA54" s="161">
        <v>30</v>
      </c>
      <c r="AB54" s="161">
        <v>8</v>
      </c>
      <c r="AC54" s="159">
        <v>5</v>
      </c>
      <c r="AD54" s="159">
        <v>13</v>
      </c>
      <c r="AE54" s="159">
        <v>2</v>
      </c>
      <c r="AF54" s="159">
        <v>6</v>
      </c>
      <c r="AG54" s="159">
        <v>8</v>
      </c>
      <c r="AH54" s="159">
        <v>10</v>
      </c>
      <c r="AI54" s="159">
        <v>11</v>
      </c>
      <c r="AJ54" s="160">
        <v>21</v>
      </c>
      <c r="AK54" s="286">
        <f t="shared" si="6"/>
        <v>10</v>
      </c>
      <c r="AL54" s="287">
        <f t="shared" si="7"/>
        <v>11</v>
      </c>
      <c r="AM54" s="287">
        <f t="shared" si="8"/>
        <v>21</v>
      </c>
      <c r="AN54" s="96"/>
    </row>
    <row r="55" spans="1:40" ht="20.25" thickTop="1" thickBot="1" x14ac:dyDescent="0.35">
      <c r="A55" s="299" t="s">
        <v>15</v>
      </c>
      <c r="B55" s="300">
        <f>SUM(B8:B54)</f>
        <v>206</v>
      </c>
      <c r="C55" s="301">
        <f>SUM(C10:C54)</f>
        <v>35</v>
      </c>
      <c r="D55" s="301">
        <f>SUM(D11:D54)</f>
        <v>239</v>
      </c>
      <c r="E55" s="301">
        <f t="shared" ref="E55:G55" si="9">SUM(E11:E54)</f>
        <v>79</v>
      </c>
      <c r="F55" s="301">
        <f t="shared" si="9"/>
        <v>53</v>
      </c>
      <c r="G55" s="301">
        <f t="shared" si="9"/>
        <v>132</v>
      </c>
      <c r="H55" s="301">
        <f t="shared" ref="H55:O55" si="10">SUM(H11:H54)</f>
        <v>41</v>
      </c>
      <c r="I55" s="301">
        <f t="shared" si="10"/>
        <v>42</v>
      </c>
      <c r="J55" s="301">
        <f t="shared" si="10"/>
        <v>83</v>
      </c>
      <c r="K55" s="301">
        <f t="shared" si="10"/>
        <v>326</v>
      </c>
      <c r="L55" s="301">
        <f t="shared" si="10"/>
        <v>130</v>
      </c>
      <c r="M55" s="302">
        <f t="shared" si="10"/>
        <v>455</v>
      </c>
      <c r="N55" s="300">
        <f t="shared" si="10"/>
        <v>450</v>
      </c>
      <c r="O55" s="300">
        <f t="shared" si="10"/>
        <v>7</v>
      </c>
      <c r="P55" s="301">
        <f t="shared" ref="P55:Z55" si="11">SUM(P11:P54)</f>
        <v>4</v>
      </c>
      <c r="Q55" s="301">
        <f t="shared" si="11"/>
        <v>11</v>
      </c>
      <c r="R55" s="301">
        <f t="shared" si="11"/>
        <v>26</v>
      </c>
      <c r="S55" s="301">
        <f t="shared" si="11"/>
        <v>45</v>
      </c>
      <c r="T55" s="301">
        <f t="shared" si="11"/>
        <v>71</v>
      </c>
      <c r="U55" s="301">
        <f>SUM(U11:U54)</f>
        <v>19</v>
      </c>
      <c r="V55" s="301">
        <f t="shared" ref="V55:W55" si="12">SUM(V11:V54)</f>
        <v>17</v>
      </c>
      <c r="W55" s="301">
        <f t="shared" si="12"/>
        <v>36</v>
      </c>
      <c r="X55" s="301">
        <f t="shared" si="11"/>
        <v>66</v>
      </c>
      <c r="Y55" s="301">
        <f t="shared" si="11"/>
        <v>66</v>
      </c>
      <c r="Z55" s="303">
        <f t="shared" si="11"/>
        <v>264</v>
      </c>
      <c r="AA55" s="304">
        <f>SUM(AA41:AA54)</f>
        <v>280</v>
      </c>
      <c r="AB55" s="301">
        <f>SUM(AB41:AB54)</f>
        <v>182</v>
      </c>
      <c r="AC55" s="301">
        <f t="shared" ref="AC55:AJ55" si="13">SUM(AC41:AC54)</f>
        <v>17</v>
      </c>
      <c r="AD55" s="301">
        <f t="shared" si="13"/>
        <v>198</v>
      </c>
      <c r="AE55" s="301">
        <f t="shared" si="13"/>
        <v>47</v>
      </c>
      <c r="AF55" s="301">
        <f t="shared" si="13"/>
        <v>8</v>
      </c>
      <c r="AG55" s="301">
        <f t="shared" si="13"/>
        <v>55</v>
      </c>
      <c r="AH55" s="301">
        <f t="shared" si="13"/>
        <v>229</v>
      </c>
      <c r="AI55" s="301">
        <f t="shared" si="13"/>
        <v>25</v>
      </c>
      <c r="AJ55" s="302">
        <f t="shared" si="13"/>
        <v>254</v>
      </c>
      <c r="AK55" s="305">
        <f>SUM(AK11:AK54)</f>
        <v>295</v>
      </c>
      <c r="AL55" s="301">
        <f>SUM(AL11:AL54)</f>
        <v>91</v>
      </c>
      <c r="AM55" s="301">
        <f>SUM(AM11:AM54)</f>
        <v>386</v>
      </c>
      <c r="AN55" s="96"/>
    </row>
    <row r="56" spans="1:40" ht="19.5" thickTop="1" x14ac:dyDescent="0.3">
      <c r="A56" s="306" t="s">
        <v>16</v>
      </c>
      <c r="B56" s="307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9"/>
      <c r="N56" s="307"/>
      <c r="O56" s="307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9"/>
      <c r="AA56" s="269"/>
      <c r="AB56" s="307"/>
      <c r="AC56" s="308"/>
      <c r="AD56" s="308"/>
      <c r="AE56" s="308"/>
      <c r="AF56" s="308"/>
      <c r="AG56" s="308"/>
      <c r="AH56" s="308"/>
      <c r="AI56" s="308"/>
      <c r="AJ56" s="309"/>
      <c r="AK56" s="277"/>
      <c r="AL56" s="278"/>
      <c r="AM56" s="278"/>
      <c r="AN56" s="96"/>
    </row>
    <row r="57" spans="1:40" x14ac:dyDescent="0.3">
      <c r="A57" s="310" t="s">
        <v>45</v>
      </c>
      <c r="B57" s="273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5"/>
      <c r="N57" s="273"/>
      <c r="O57" s="273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5"/>
      <c r="AA57" s="276"/>
      <c r="AB57" s="273"/>
      <c r="AC57" s="274"/>
      <c r="AD57" s="274"/>
      <c r="AE57" s="274"/>
      <c r="AF57" s="274"/>
      <c r="AG57" s="274"/>
      <c r="AH57" s="274"/>
      <c r="AI57" s="274"/>
      <c r="AJ57" s="275"/>
      <c r="AK57" s="277"/>
      <c r="AL57" s="278"/>
      <c r="AM57" s="278"/>
      <c r="AN57" s="96"/>
    </row>
    <row r="58" spans="1:40" x14ac:dyDescent="0.3">
      <c r="A58" s="311" t="s">
        <v>22</v>
      </c>
      <c r="B58" s="312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4"/>
      <c r="N58" s="312"/>
      <c r="O58" s="312"/>
      <c r="P58" s="313"/>
      <c r="Q58" s="313"/>
      <c r="R58" s="313"/>
      <c r="S58" s="313"/>
      <c r="T58" s="159"/>
      <c r="U58" s="159"/>
      <c r="V58" s="159"/>
      <c r="W58" s="159"/>
      <c r="X58" s="159"/>
      <c r="Y58" s="159"/>
      <c r="Z58" s="160"/>
      <c r="AA58" s="315"/>
      <c r="AB58" s="312"/>
      <c r="AC58" s="313"/>
      <c r="AD58" s="313"/>
      <c r="AE58" s="313"/>
      <c r="AF58" s="313"/>
      <c r="AG58" s="159"/>
      <c r="AH58" s="159"/>
      <c r="AI58" s="159"/>
      <c r="AJ58" s="160"/>
      <c r="AK58" s="286"/>
      <c r="AL58" s="287"/>
      <c r="AM58" s="287"/>
      <c r="AN58" s="96"/>
    </row>
    <row r="59" spans="1:40" x14ac:dyDescent="0.3">
      <c r="A59" s="284" t="s">
        <v>67</v>
      </c>
      <c r="B59" s="161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60"/>
      <c r="N59" s="161"/>
      <c r="O59" s="161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60"/>
      <c r="AA59" s="285"/>
      <c r="AB59" s="161"/>
      <c r="AC59" s="159"/>
      <c r="AD59" s="159"/>
      <c r="AE59" s="159"/>
      <c r="AF59" s="159"/>
      <c r="AG59" s="159"/>
      <c r="AH59" s="159"/>
      <c r="AI59" s="159"/>
      <c r="AJ59" s="160"/>
      <c r="AK59" s="286"/>
      <c r="AL59" s="287"/>
      <c r="AM59" s="287"/>
      <c r="AN59" s="96"/>
    </row>
    <row r="60" spans="1:40" x14ac:dyDescent="0.3">
      <c r="A60" s="288" t="s">
        <v>68</v>
      </c>
      <c r="B60" s="161">
        <v>0</v>
      </c>
      <c r="C60" s="159">
        <v>2</v>
      </c>
      <c r="D60" s="159">
        <v>2</v>
      </c>
      <c r="E60" s="159">
        <v>2</v>
      </c>
      <c r="F60" s="159">
        <v>21</v>
      </c>
      <c r="G60" s="159">
        <v>23</v>
      </c>
      <c r="H60" s="289">
        <v>3</v>
      </c>
      <c r="I60" s="289">
        <v>17</v>
      </c>
      <c r="J60" s="289">
        <v>20</v>
      </c>
      <c r="K60" s="159">
        <f>H60+E60+B60</f>
        <v>5</v>
      </c>
      <c r="L60" s="159">
        <f>I60+F60+C60</f>
        <v>40</v>
      </c>
      <c r="M60" s="160">
        <f>J60+G60+D60</f>
        <v>45</v>
      </c>
      <c r="N60" s="161">
        <v>30</v>
      </c>
      <c r="O60" s="161">
        <v>0</v>
      </c>
      <c r="P60" s="159">
        <v>0</v>
      </c>
      <c r="Q60" s="289">
        <v>0</v>
      </c>
      <c r="R60" s="289">
        <v>1</v>
      </c>
      <c r="S60" s="289">
        <v>13</v>
      </c>
      <c r="T60" s="289">
        <v>14</v>
      </c>
      <c r="U60" s="289">
        <v>1</v>
      </c>
      <c r="V60" s="289">
        <v>10</v>
      </c>
      <c r="W60" s="289">
        <v>11</v>
      </c>
      <c r="X60" s="159">
        <f>U60+R60+O60</f>
        <v>2</v>
      </c>
      <c r="Y60" s="159">
        <f>V60+S60+P60</f>
        <v>23</v>
      </c>
      <c r="Z60" s="160">
        <f>W60+T60+Q60</f>
        <v>25</v>
      </c>
      <c r="AA60" s="285"/>
      <c r="AB60" s="161"/>
      <c r="AC60" s="159"/>
      <c r="AD60" s="159"/>
      <c r="AE60" s="159"/>
      <c r="AF60" s="159"/>
      <c r="AG60" s="159"/>
      <c r="AH60" s="159"/>
      <c r="AI60" s="159"/>
      <c r="AJ60" s="160"/>
      <c r="AK60" s="286">
        <f>AH60+X60</f>
        <v>2</v>
      </c>
      <c r="AL60" s="287">
        <f>AI60+Y60</f>
        <v>23</v>
      </c>
      <c r="AM60" s="287">
        <f>AK60+AL60</f>
        <v>25</v>
      </c>
      <c r="AN60" s="96"/>
    </row>
    <row r="61" spans="1:40" x14ac:dyDescent="0.3">
      <c r="A61" s="288" t="s">
        <v>69</v>
      </c>
      <c r="B61" s="161">
        <v>0</v>
      </c>
      <c r="C61" s="159">
        <v>0</v>
      </c>
      <c r="D61" s="159">
        <v>0</v>
      </c>
      <c r="E61" s="159">
        <v>3</v>
      </c>
      <c r="F61" s="159">
        <v>3</v>
      </c>
      <c r="G61" s="159">
        <v>6</v>
      </c>
      <c r="H61" s="289">
        <v>3</v>
      </c>
      <c r="I61" s="289">
        <v>6</v>
      </c>
      <c r="J61" s="289">
        <v>9</v>
      </c>
      <c r="K61" s="159">
        <f t="shared" ref="K61:K65" si="14">H61+E61+B61</f>
        <v>6</v>
      </c>
      <c r="L61" s="159">
        <f t="shared" ref="L61:L65" si="15">I61+F61+C61</f>
        <v>9</v>
      </c>
      <c r="M61" s="160">
        <f t="shared" ref="M61:M65" si="16">J61+G61+D61</f>
        <v>15</v>
      </c>
      <c r="N61" s="161">
        <v>25</v>
      </c>
      <c r="O61" s="161">
        <v>0</v>
      </c>
      <c r="P61" s="159">
        <v>0</v>
      </c>
      <c r="Q61" s="289">
        <v>0</v>
      </c>
      <c r="R61" s="289">
        <v>2</v>
      </c>
      <c r="S61" s="289">
        <v>2</v>
      </c>
      <c r="T61" s="289">
        <v>4</v>
      </c>
      <c r="U61" s="289">
        <v>1</v>
      </c>
      <c r="V61" s="289">
        <v>1</v>
      </c>
      <c r="W61" s="289">
        <v>2</v>
      </c>
      <c r="X61" s="159">
        <f t="shared" ref="X61:X65" si="17">U61+R61+O61</f>
        <v>3</v>
      </c>
      <c r="Y61" s="159">
        <f t="shared" ref="Y61:Y65" si="18">V61+S61+P61</f>
        <v>3</v>
      </c>
      <c r="Z61" s="160">
        <f t="shared" ref="Z61:Z65" si="19">W61+T61+Q61</f>
        <v>6</v>
      </c>
      <c r="AA61" s="285"/>
      <c r="AB61" s="161"/>
      <c r="AC61" s="159"/>
      <c r="AD61" s="159"/>
      <c r="AE61" s="159"/>
      <c r="AF61" s="159"/>
      <c r="AG61" s="159"/>
      <c r="AH61" s="159"/>
      <c r="AI61" s="159"/>
      <c r="AJ61" s="160"/>
      <c r="AK61" s="286">
        <f t="shared" ref="AK61:AK69" si="20">AH61+X61</f>
        <v>3</v>
      </c>
      <c r="AL61" s="287">
        <f t="shared" ref="AL61:AL69" si="21">AI61+Y61</f>
        <v>3</v>
      </c>
      <c r="AM61" s="287">
        <f t="shared" ref="AM61:AM69" si="22">AK61+AL61</f>
        <v>6</v>
      </c>
      <c r="AN61" s="96"/>
    </row>
    <row r="62" spans="1:40" x14ac:dyDescent="0.3">
      <c r="A62" s="284" t="s">
        <v>96</v>
      </c>
      <c r="B62" s="161"/>
      <c r="C62" s="159"/>
      <c r="D62" s="159"/>
      <c r="E62" s="159"/>
      <c r="F62" s="159"/>
      <c r="G62" s="159"/>
      <c r="H62" s="289"/>
      <c r="I62" s="289"/>
      <c r="J62" s="289"/>
      <c r="K62" s="159"/>
      <c r="L62" s="159"/>
      <c r="M62" s="160"/>
      <c r="N62" s="161"/>
      <c r="O62" s="161"/>
      <c r="P62" s="159"/>
      <c r="Q62" s="289"/>
      <c r="R62" s="289"/>
      <c r="S62" s="289"/>
      <c r="T62" s="289"/>
      <c r="U62" s="289"/>
      <c r="V62" s="289"/>
      <c r="W62" s="289"/>
      <c r="X62" s="159"/>
      <c r="Y62" s="159"/>
      <c r="Z62" s="160"/>
      <c r="AA62" s="285"/>
      <c r="AB62" s="161"/>
      <c r="AC62" s="159"/>
      <c r="AD62" s="159"/>
      <c r="AE62" s="159"/>
      <c r="AF62" s="159"/>
      <c r="AG62" s="159"/>
      <c r="AH62" s="159"/>
      <c r="AI62" s="159"/>
      <c r="AJ62" s="160"/>
      <c r="AK62" s="286"/>
      <c r="AL62" s="287"/>
      <c r="AM62" s="287"/>
      <c r="AN62" s="96"/>
    </row>
    <row r="63" spans="1:40" x14ac:dyDescent="0.3">
      <c r="A63" s="288" t="s">
        <v>97</v>
      </c>
      <c r="B63" s="161">
        <v>2</v>
      </c>
      <c r="C63" s="159">
        <v>3</v>
      </c>
      <c r="D63" s="159">
        <v>5</v>
      </c>
      <c r="E63" s="159">
        <v>4</v>
      </c>
      <c r="F63" s="159">
        <v>12</v>
      </c>
      <c r="G63" s="159">
        <v>18</v>
      </c>
      <c r="H63" s="289">
        <v>2</v>
      </c>
      <c r="I63" s="289">
        <v>5</v>
      </c>
      <c r="J63" s="289">
        <v>7</v>
      </c>
      <c r="K63" s="159">
        <f t="shared" si="14"/>
        <v>8</v>
      </c>
      <c r="L63" s="159">
        <f t="shared" si="15"/>
        <v>20</v>
      </c>
      <c r="M63" s="160">
        <f t="shared" si="16"/>
        <v>30</v>
      </c>
      <c r="N63" s="161">
        <v>30</v>
      </c>
      <c r="O63" s="161">
        <v>1</v>
      </c>
      <c r="P63" s="159">
        <v>3</v>
      </c>
      <c r="Q63" s="289">
        <v>4</v>
      </c>
      <c r="R63" s="289">
        <v>4</v>
      </c>
      <c r="S63" s="289">
        <v>14</v>
      </c>
      <c r="T63" s="289">
        <v>20</v>
      </c>
      <c r="U63" s="289">
        <v>1</v>
      </c>
      <c r="V63" s="289">
        <v>0</v>
      </c>
      <c r="W63" s="289">
        <v>1</v>
      </c>
      <c r="X63" s="289">
        <f t="shared" si="17"/>
        <v>6</v>
      </c>
      <c r="Y63" s="289">
        <v>17</v>
      </c>
      <c r="Z63" s="295">
        <v>23</v>
      </c>
      <c r="AA63" s="285"/>
      <c r="AB63" s="161"/>
      <c r="AC63" s="159"/>
      <c r="AD63" s="159"/>
      <c r="AE63" s="159"/>
      <c r="AF63" s="159"/>
      <c r="AG63" s="159"/>
      <c r="AH63" s="159"/>
      <c r="AI63" s="159"/>
      <c r="AJ63" s="160"/>
      <c r="AK63" s="286">
        <f t="shared" si="20"/>
        <v>6</v>
      </c>
      <c r="AL63" s="287">
        <f t="shared" si="21"/>
        <v>17</v>
      </c>
      <c r="AM63" s="287">
        <f t="shared" si="22"/>
        <v>23</v>
      </c>
      <c r="AN63" s="96"/>
    </row>
    <row r="64" spans="1:40" x14ac:dyDescent="0.3">
      <c r="A64" s="284" t="s">
        <v>123</v>
      </c>
      <c r="B64" s="161"/>
      <c r="C64" s="159"/>
      <c r="D64" s="159"/>
      <c r="E64" s="159"/>
      <c r="F64" s="159"/>
      <c r="G64" s="159"/>
      <c r="H64" s="289"/>
      <c r="I64" s="289"/>
      <c r="J64" s="289"/>
      <c r="K64" s="159"/>
      <c r="L64" s="159"/>
      <c r="M64" s="160"/>
      <c r="N64" s="161"/>
      <c r="O64" s="161"/>
      <c r="P64" s="159"/>
      <c r="Q64" s="289"/>
      <c r="R64" s="289"/>
      <c r="S64" s="289"/>
      <c r="T64" s="289"/>
      <c r="U64" s="289"/>
      <c r="V64" s="289"/>
      <c r="W64" s="289"/>
      <c r="X64" s="159"/>
      <c r="Y64" s="159"/>
      <c r="Z64" s="160"/>
      <c r="AA64" s="285"/>
      <c r="AB64" s="161"/>
      <c r="AC64" s="159"/>
      <c r="AD64" s="159"/>
      <c r="AE64" s="159"/>
      <c r="AF64" s="159"/>
      <c r="AG64" s="159"/>
      <c r="AH64" s="159"/>
      <c r="AI64" s="159"/>
      <c r="AJ64" s="160"/>
      <c r="AK64" s="286"/>
      <c r="AL64" s="287"/>
      <c r="AM64" s="287"/>
      <c r="AN64" s="96"/>
    </row>
    <row r="65" spans="1:40" x14ac:dyDescent="0.3">
      <c r="A65" s="288" t="s">
        <v>124</v>
      </c>
      <c r="B65" s="161">
        <v>0</v>
      </c>
      <c r="C65" s="159">
        <v>0</v>
      </c>
      <c r="D65" s="159">
        <v>0</v>
      </c>
      <c r="E65" s="159">
        <v>0</v>
      </c>
      <c r="F65" s="159">
        <v>0</v>
      </c>
      <c r="G65" s="159">
        <v>0</v>
      </c>
      <c r="H65" s="289">
        <v>0</v>
      </c>
      <c r="I65" s="289">
        <v>1</v>
      </c>
      <c r="J65" s="289">
        <v>1</v>
      </c>
      <c r="K65" s="159">
        <f t="shared" si="14"/>
        <v>0</v>
      </c>
      <c r="L65" s="159">
        <f t="shared" si="15"/>
        <v>1</v>
      </c>
      <c r="M65" s="160">
        <f t="shared" si="16"/>
        <v>1</v>
      </c>
      <c r="N65" s="161">
        <v>25</v>
      </c>
      <c r="O65" s="161">
        <v>0</v>
      </c>
      <c r="P65" s="159">
        <v>0</v>
      </c>
      <c r="Q65" s="289">
        <v>0</v>
      </c>
      <c r="R65" s="289">
        <v>0</v>
      </c>
      <c r="S65" s="289">
        <v>0</v>
      </c>
      <c r="T65" s="289">
        <v>0</v>
      </c>
      <c r="U65" s="289">
        <v>0</v>
      </c>
      <c r="V65" s="289">
        <v>0</v>
      </c>
      <c r="W65" s="289">
        <v>0</v>
      </c>
      <c r="X65" s="159">
        <f t="shared" si="17"/>
        <v>0</v>
      </c>
      <c r="Y65" s="159">
        <f t="shared" si="18"/>
        <v>0</v>
      </c>
      <c r="Z65" s="160">
        <f t="shared" si="19"/>
        <v>0</v>
      </c>
      <c r="AA65" s="285"/>
      <c r="AB65" s="161"/>
      <c r="AC65" s="159"/>
      <c r="AD65" s="159"/>
      <c r="AE65" s="159"/>
      <c r="AF65" s="159"/>
      <c r="AG65" s="159"/>
      <c r="AH65" s="159"/>
      <c r="AI65" s="159"/>
      <c r="AJ65" s="160"/>
      <c r="AK65" s="286">
        <f t="shared" si="20"/>
        <v>0</v>
      </c>
      <c r="AL65" s="287">
        <f t="shared" si="21"/>
        <v>0</v>
      </c>
      <c r="AM65" s="287">
        <f t="shared" si="22"/>
        <v>0</v>
      </c>
      <c r="AN65" s="96"/>
    </row>
    <row r="66" spans="1:40" x14ac:dyDescent="0.3">
      <c r="A66" s="311" t="s">
        <v>30</v>
      </c>
      <c r="B66" s="312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4"/>
      <c r="N66" s="312"/>
      <c r="O66" s="312"/>
      <c r="P66" s="313"/>
      <c r="Q66" s="313"/>
      <c r="R66" s="313"/>
      <c r="S66" s="313"/>
      <c r="T66" s="159"/>
      <c r="U66" s="159"/>
      <c r="V66" s="159"/>
      <c r="W66" s="159"/>
      <c r="X66" s="159"/>
      <c r="Y66" s="159"/>
      <c r="Z66" s="160"/>
      <c r="AA66" s="315"/>
      <c r="AB66" s="312"/>
      <c r="AC66" s="313"/>
      <c r="AD66" s="313"/>
      <c r="AE66" s="313"/>
      <c r="AF66" s="313"/>
      <c r="AG66" s="159"/>
      <c r="AH66" s="159"/>
      <c r="AI66" s="159"/>
      <c r="AJ66" s="160"/>
      <c r="AK66" s="286"/>
      <c r="AL66" s="287"/>
      <c r="AM66" s="287"/>
      <c r="AN66" s="96"/>
    </row>
    <row r="67" spans="1:40" x14ac:dyDescent="0.3">
      <c r="A67" s="284" t="s">
        <v>67</v>
      </c>
      <c r="B67" s="161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60"/>
      <c r="N67" s="161"/>
      <c r="O67" s="161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60"/>
      <c r="AA67" s="285"/>
      <c r="AB67" s="161"/>
      <c r="AC67" s="159"/>
      <c r="AD67" s="159"/>
      <c r="AE67" s="159"/>
      <c r="AF67" s="159"/>
      <c r="AG67" s="159"/>
      <c r="AH67" s="159"/>
      <c r="AI67" s="159"/>
      <c r="AJ67" s="160"/>
      <c r="AK67" s="286"/>
      <c r="AL67" s="287"/>
      <c r="AM67" s="287"/>
      <c r="AN67" s="96"/>
    </row>
    <row r="68" spans="1:40" x14ac:dyDescent="0.3">
      <c r="A68" s="288" t="s">
        <v>68</v>
      </c>
      <c r="B68" s="161">
        <v>2</v>
      </c>
      <c r="C68" s="159">
        <v>70</v>
      </c>
      <c r="D68" s="159">
        <v>72</v>
      </c>
      <c r="E68" s="159">
        <v>0</v>
      </c>
      <c r="F68" s="159">
        <v>10</v>
      </c>
      <c r="G68" s="159">
        <v>10</v>
      </c>
      <c r="H68" s="159"/>
      <c r="I68" s="159"/>
      <c r="J68" s="159"/>
      <c r="K68" s="159">
        <v>2</v>
      </c>
      <c r="L68" s="159">
        <v>80</v>
      </c>
      <c r="M68" s="160">
        <v>82</v>
      </c>
      <c r="N68" s="161"/>
      <c r="O68" s="161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60"/>
      <c r="AA68" s="161">
        <v>80</v>
      </c>
      <c r="AB68" s="161">
        <v>2</v>
      </c>
      <c r="AC68" s="159">
        <v>70</v>
      </c>
      <c r="AD68" s="159">
        <v>72</v>
      </c>
      <c r="AE68" s="159">
        <v>0</v>
      </c>
      <c r="AF68" s="159">
        <v>10</v>
      </c>
      <c r="AG68" s="159">
        <v>10</v>
      </c>
      <c r="AH68" s="159">
        <v>2</v>
      </c>
      <c r="AI68" s="159">
        <v>80</v>
      </c>
      <c r="AJ68" s="160">
        <v>82</v>
      </c>
      <c r="AK68" s="286">
        <f t="shared" si="20"/>
        <v>2</v>
      </c>
      <c r="AL68" s="287">
        <f t="shared" si="21"/>
        <v>80</v>
      </c>
      <c r="AM68" s="287">
        <f t="shared" si="22"/>
        <v>82</v>
      </c>
      <c r="AN68" s="96"/>
    </row>
    <row r="69" spans="1:40" ht="19.5" thickBot="1" x14ac:dyDescent="0.35">
      <c r="A69" s="288" t="s">
        <v>69</v>
      </c>
      <c r="B69" s="161">
        <v>0</v>
      </c>
      <c r="C69" s="159">
        <v>2</v>
      </c>
      <c r="D69" s="159">
        <v>2</v>
      </c>
      <c r="E69" s="159">
        <v>2</v>
      </c>
      <c r="F69" s="159">
        <v>18</v>
      </c>
      <c r="G69" s="159">
        <v>20</v>
      </c>
      <c r="H69" s="159"/>
      <c r="I69" s="159"/>
      <c r="J69" s="159"/>
      <c r="K69" s="159">
        <v>2</v>
      </c>
      <c r="L69" s="159">
        <v>20</v>
      </c>
      <c r="M69" s="160">
        <v>22</v>
      </c>
      <c r="N69" s="161"/>
      <c r="O69" s="161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60"/>
      <c r="AA69" s="161">
        <v>25</v>
      </c>
      <c r="AB69" s="161">
        <v>0</v>
      </c>
      <c r="AC69" s="159">
        <v>2</v>
      </c>
      <c r="AD69" s="159">
        <v>2</v>
      </c>
      <c r="AE69" s="159">
        <v>2</v>
      </c>
      <c r="AF69" s="159">
        <v>18</v>
      </c>
      <c r="AG69" s="159">
        <v>20</v>
      </c>
      <c r="AH69" s="159">
        <v>2</v>
      </c>
      <c r="AI69" s="159">
        <v>20</v>
      </c>
      <c r="AJ69" s="160">
        <v>22</v>
      </c>
      <c r="AK69" s="286">
        <f t="shared" si="20"/>
        <v>2</v>
      </c>
      <c r="AL69" s="287">
        <f t="shared" si="21"/>
        <v>20</v>
      </c>
      <c r="AM69" s="287">
        <f t="shared" si="22"/>
        <v>22</v>
      </c>
      <c r="AN69" s="96"/>
    </row>
    <row r="70" spans="1:40" ht="20.25" thickTop="1" thickBot="1" x14ac:dyDescent="0.35">
      <c r="A70" s="299" t="s">
        <v>17</v>
      </c>
      <c r="B70" s="300">
        <f>SUM(B60:B69)</f>
        <v>4</v>
      </c>
      <c r="C70" s="301">
        <f>SUM(C60:C69)</f>
        <v>77</v>
      </c>
      <c r="D70" s="301">
        <f>SUM(D60:D69)</f>
        <v>81</v>
      </c>
      <c r="E70" s="301">
        <f t="shared" ref="E70:M70" si="23">SUM(E60:E69)</f>
        <v>11</v>
      </c>
      <c r="F70" s="301">
        <f t="shared" si="23"/>
        <v>64</v>
      </c>
      <c r="G70" s="301">
        <f t="shared" si="23"/>
        <v>77</v>
      </c>
      <c r="H70" s="301">
        <f>SUM(H60:H69)</f>
        <v>8</v>
      </c>
      <c r="I70" s="301">
        <f>SUM(I60:I69)</f>
        <v>29</v>
      </c>
      <c r="J70" s="301">
        <f>SUM(J60:J69)</f>
        <v>37</v>
      </c>
      <c r="K70" s="301">
        <f t="shared" si="23"/>
        <v>23</v>
      </c>
      <c r="L70" s="301">
        <f t="shared" si="23"/>
        <v>170</v>
      </c>
      <c r="M70" s="302">
        <f t="shared" si="23"/>
        <v>195</v>
      </c>
      <c r="N70" s="301">
        <f>SUM(N60:N69)</f>
        <v>110</v>
      </c>
      <c r="O70" s="301">
        <f>SUM(O60:O69)</f>
        <v>1</v>
      </c>
      <c r="P70" s="301">
        <f t="shared" ref="P70:Z70" si="24">SUM(P60:P69)</f>
        <v>3</v>
      </c>
      <c r="Q70" s="301">
        <f t="shared" si="24"/>
        <v>4</v>
      </c>
      <c r="R70" s="301">
        <f t="shared" si="24"/>
        <v>7</v>
      </c>
      <c r="S70" s="301">
        <f t="shared" si="24"/>
        <v>29</v>
      </c>
      <c r="T70" s="301">
        <f t="shared" si="24"/>
        <v>38</v>
      </c>
      <c r="U70" s="301">
        <f>SUM(U60:U69)</f>
        <v>3</v>
      </c>
      <c r="V70" s="301">
        <f>SUM(V60:V69)</f>
        <v>11</v>
      </c>
      <c r="W70" s="301">
        <f>SUM(W60:W69)</f>
        <v>14</v>
      </c>
      <c r="X70" s="301">
        <f t="shared" si="24"/>
        <v>11</v>
      </c>
      <c r="Y70" s="301">
        <f t="shared" si="24"/>
        <v>43</v>
      </c>
      <c r="Z70" s="302">
        <f t="shared" si="24"/>
        <v>54</v>
      </c>
      <c r="AA70" s="316">
        <f>SUM(AA68:AA69)</f>
        <v>105</v>
      </c>
      <c r="AB70" s="301">
        <f>SUM(AB68:AB69)</f>
        <v>2</v>
      </c>
      <c r="AC70" s="301">
        <f t="shared" ref="AC70:AJ70" si="25">SUM(AC68:AC69)</f>
        <v>72</v>
      </c>
      <c r="AD70" s="301">
        <f t="shared" si="25"/>
        <v>74</v>
      </c>
      <c r="AE70" s="301">
        <f t="shared" si="25"/>
        <v>2</v>
      </c>
      <c r="AF70" s="301">
        <f t="shared" si="25"/>
        <v>28</v>
      </c>
      <c r="AG70" s="301">
        <f t="shared" si="25"/>
        <v>30</v>
      </c>
      <c r="AH70" s="301">
        <f t="shared" si="25"/>
        <v>4</v>
      </c>
      <c r="AI70" s="301">
        <f t="shared" si="25"/>
        <v>100</v>
      </c>
      <c r="AJ70" s="303">
        <f t="shared" si="25"/>
        <v>104</v>
      </c>
      <c r="AK70" s="300">
        <f>SUM(AK60:AK69)</f>
        <v>15</v>
      </c>
      <c r="AL70" s="301">
        <f>SUM(AL60:AL69)</f>
        <v>143</v>
      </c>
      <c r="AM70" s="301">
        <f>SUM(AM60:AM69)</f>
        <v>158</v>
      </c>
      <c r="AN70" s="96"/>
    </row>
    <row r="71" spans="1:40" ht="19.5" thickTop="1" x14ac:dyDescent="0.3">
      <c r="A71" s="317" t="s">
        <v>20</v>
      </c>
      <c r="B71" s="318">
        <f>B55+B70</f>
        <v>210</v>
      </c>
      <c r="C71" s="318">
        <f t="shared" ref="C71:M71" si="26">C55+C70</f>
        <v>112</v>
      </c>
      <c r="D71" s="318">
        <f t="shared" si="26"/>
        <v>320</v>
      </c>
      <c r="E71" s="318">
        <f t="shared" si="26"/>
        <v>90</v>
      </c>
      <c r="F71" s="318">
        <f t="shared" si="26"/>
        <v>117</v>
      </c>
      <c r="G71" s="318">
        <f t="shared" si="26"/>
        <v>209</v>
      </c>
      <c r="H71" s="318">
        <f>H70+H55</f>
        <v>49</v>
      </c>
      <c r="I71" s="318">
        <f t="shared" ref="I71:J71" si="27">I70+I55</f>
        <v>71</v>
      </c>
      <c r="J71" s="318">
        <f t="shared" si="27"/>
        <v>120</v>
      </c>
      <c r="K71" s="318">
        <f t="shared" si="26"/>
        <v>349</v>
      </c>
      <c r="L71" s="318">
        <f t="shared" si="26"/>
        <v>300</v>
      </c>
      <c r="M71" s="318">
        <f t="shared" si="26"/>
        <v>650</v>
      </c>
      <c r="N71" s="318">
        <f>N70+N55</f>
        <v>560</v>
      </c>
      <c r="O71" s="319">
        <f>O70+O55</f>
        <v>8</v>
      </c>
      <c r="P71" s="319">
        <f t="shared" ref="P71:AJ71" si="28">P70+P55</f>
        <v>7</v>
      </c>
      <c r="Q71" s="319">
        <f t="shared" si="28"/>
        <v>15</v>
      </c>
      <c r="R71" s="319">
        <f t="shared" si="28"/>
        <v>33</v>
      </c>
      <c r="S71" s="319">
        <f t="shared" si="28"/>
        <v>74</v>
      </c>
      <c r="T71" s="319">
        <f t="shared" si="28"/>
        <v>109</v>
      </c>
      <c r="U71" s="319">
        <f>U70+U55</f>
        <v>22</v>
      </c>
      <c r="V71" s="319">
        <f t="shared" ref="V71:W71" si="29">V70+V55</f>
        <v>28</v>
      </c>
      <c r="W71" s="319">
        <f t="shared" si="29"/>
        <v>50</v>
      </c>
      <c r="X71" s="319">
        <f t="shared" si="28"/>
        <v>77</v>
      </c>
      <c r="Y71" s="319">
        <f t="shared" si="28"/>
        <v>109</v>
      </c>
      <c r="Z71" s="319">
        <f t="shared" si="28"/>
        <v>318</v>
      </c>
      <c r="AA71" s="319">
        <f t="shared" si="28"/>
        <v>385</v>
      </c>
      <c r="AB71" s="319">
        <f t="shared" si="28"/>
        <v>184</v>
      </c>
      <c r="AC71" s="319">
        <f t="shared" si="28"/>
        <v>89</v>
      </c>
      <c r="AD71" s="319">
        <f t="shared" si="28"/>
        <v>272</v>
      </c>
      <c r="AE71" s="319">
        <f t="shared" si="28"/>
        <v>49</v>
      </c>
      <c r="AF71" s="319">
        <f t="shared" si="28"/>
        <v>36</v>
      </c>
      <c r="AG71" s="319">
        <f t="shared" si="28"/>
        <v>85</v>
      </c>
      <c r="AH71" s="319">
        <f t="shared" si="28"/>
        <v>233</v>
      </c>
      <c r="AI71" s="319">
        <f t="shared" si="28"/>
        <v>125</v>
      </c>
      <c r="AJ71" s="319">
        <f t="shared" si="28"/>
        <v>358</v>
      </c>
      <c r="AK71" s="320">
        <f>AK70+AK55</f>
        <v>310</v>
      </c>
      <c r="AL71" s="320">
        <f t="shared" ref="AL71:AM71" si="30">AL70+AL55</f>
        <v>234</v>
      </c>
      <c r="AM71" s="320">
        <f t="shared" si="30"/>
        <v>544</v>
      </c>
      <c r="AN71" s="96"/>
    </row>
  </sheetData>
  <mergeCells count="21">
    <mergeCell ref="A2:AM2"/>
    <mergeCell ref="A1:AM1"/>
    <mergeCell ref="AE5:AG5"/>
    <mergeCell ref="AH5:AJ5"/>
    <mergeCell ref="AB5:AD5"/>
    <mergeCell ref="X5:Z5"/>
    <mergeCell ref="R5:T5"/>
    <mergeCell ref="O5:Q5"/>
    <mergeCell ref="AA4:AA6"/>
    <mergeCell ref="AB4:AJ4"/>
    <mergeCell ref="E5:G5"/>
    <mergeCell ref="K5:M5"/>
    <mergeCell ref="A3:A6"/>
    <mergeCell ref="B3:M4"/>
    <mergeCell ref="AK3:AM5"/>
    <mergeCell ref="O4:Z4"/>
    <mergeCell ref="H5:J5"/>
    <mergeCell ref="U5:W5"/>
    <mergeCell ref="B5:D5"/>
    <mergeCell ref="N4:N6"/>
    <mergeCell ref="N3:AJ3"/>
  </mergeCells>
  <pageMargins left="0.31496062992125984" right="0.35433070866141736" top="0.55118110236220474" bottom="0.74803149606299213" header="0.31496062992125984" footer="0.31496062992125984"/>
  <pageSetup paperSize="9" scale="7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W14"/>
  <sheetViews>
    <sheetView view="pageLayout" topLeftCell="A4" zoomScale="115" zoomScalePageLayoutView="115" workbookViewId="0">
      <selection activeCell="A12" sqref="A12"/>
    </sheetView>
  </sheetViews>
  <sheetFormatPr defaultColWidth="9" defaultRowHeight="18.75" x14ac:dyDescent="0.3"/>
  <cols>
    <col min="1" max="1" width="36.375" style="1" customWidth="1"/>
    <col min="2" max="10" width="3.375" style="1" customWidth="1"/>
    <col min="11" max="11" width="3.375" style="2" customWidth="1"/>
    <col min="12" max="20" width="3.375" style="1" customWidth="1"/>
    <col min="21" max="23" width="5.625" style="1" customWidth="1"/>
    <col min="24" max="16384" width="9" style="1"/>
  </cols>
  <sheetData>
    <row r="1" spans="1:23" ht="21" x14ac:dyDescent="0.35">
      <c r="A1" s="181" t="s">
        <v>125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23" s="49" customFormat="1" ht="36" customHeight="1" x14ac:dyDescent="0.2">
      <c r="A2" s="182" t="s">
        <v>58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23" ht="18.75" customHeight="1" x14ac:dyDescent="0.3">
      <c r="A3" s="217" t="s">
        <v>19</v>
      </c>
      <c r="B3" s="219" t="s">
        <v>0</v>
      </c>
      <c r="C3" s="220"/>
      <c r="D3" s="220"/>
      <c r="E3" s="220"/>
      <c r="F3" s="220"/>
      <c r="G3" s="220"/>
      <c r="H3" s="220"/>
      <c r="I3" s="220"/>
      <c r="J3" s="221"/>
      <c r="K3" s="226" t="s">
        <v>12</v>
      </c>
      <c r="L3" s="227"/>
      <c r="M3" s="227"/>
      <c r="N3" s="227"/>
      <c r="O3" s="227"/>
      <c r="P3" s="227"/>
      <c r="Q3" s="227"/>
      <c r="R3" s="227"/>
      <c r="S3" s="227"/>
      <c r="T3" s="228"/>
      <c r="U3" s="222" t="s">
        <v>28</v>
      </c>
      <c r="V3" s="215"/>
      <c r="W3" s="215"/>
    </row>
    <row r="4" spans="1:23" ht="18.75" customHeight="1" x14ac:dyDescent="0.3">
      <c r="A4" s="218"/>
      <c r="B4" s="219"/>
      <c r="C4" s="220"/>
      <c r="D4" s="220"/>
      <c r="E4" s="220"/>
      <c r="F4" s="220"/>
      <c r="G4" s="220"/>
      <c r="H4" s="220"/>
      <c r="I4" s="220"/>
      <c r="J4" s="221"/>
      <c r="K4" s="229"/>
      <c r="L4" s="230"/>
      <c r="M4" s="230"/>
      <c r="N4" s="230"/>
      <c r="O4" s="230"/>
      <c r="P4" s="230"/>
      <c r="Q4" s="230"/>
      <c r="R4" s="230"/>
      <c r="S4" s="230"/>
      <c r="T4" s="231"/>
      <c r="U4" s="214"/>
      <c r="V4" s="215"/>
      <c r="W4" s="215"/>
    </row>
    <row r="5" spans="1:23" ht="18.75" customHeight="1" x14ac:dyDescent="0.3">
      <c r="A5" s="218"/>
      <c r="B5" s="214" t="s">
        <v>4</v>
      </c>
      <c r="C5" s="215"/>
      <c r="D5" s="215"/>
      <c r="E5" s="215" t="s">
        <v>5</v>
      </c>
      <c r="F5" s="215"/>
      <c r="G5" s="215"/>
      <c r="H5" s="215" t="s">
        <v>6</v>
      </c>
      <c r="I5" s="215"/>
      <c r="J5" s="216"/>
      <c r="K5" s="232" t="s">
        <v>7</v>
      </c>
      <c r="L5" s="223" t="s">
        <v>4</v>
      </c>
      <c r="M5" s="223"/>
      <c r="N5" s="224"/>
      <c r="O5" s="216" t="s">
        <v>5</v>
      </c>
      <c r="P5" s="223"/>
      <c r="Q5" s="224"/>
      <c r="R5" s="216" t="s">
        <v>6</v>
      </c>
      <c r="S5" s="223"/>
      <c r="T5" s="225"/>
      <c r="U5" s="214"/>
      <c r="V5" s="215"/>
      <c r="W5" s="215"/>
    </row>
    <row r="6" spans="1:23" x14ac:dyDescent="0.3">
      <c r="A6" s="218"/>
      <c r="B6" s="51" t="s">
        <v>1</v>
      </c>
      <c r="C6" s="52" t="s">
        <v>2</v>
      </c>
      <c r="D6" s="52" t="s">
        <v>3</v>
      </c>
      <c r="E6" s="53" t="s">
        <v>1</v>
      </c>
      <c r="F6" s="52" t="s">
        <v>2</v>
      </c>
      <c r="G6" s="52" t="s">
        <v>3</v>
      </c>
      <c r="H6" s="53" t="s">
        <v>1</v>
      </c>
      <c r="I6" s="52" t="s">
        <v>2</v>
      </c>
      <c r="J6" s="81" t="s">
        <v>3</v>
      </c>
      <c r="K6" s="232"/>
      <c r="L6" s="82" t="s">
        <v>1</v>
      </c>
      <c r="M6" s="52" t="s">
        <v>2</v>
      </c>
      <c r="N6" s="52" t="s">
        <v>3</v>
      </c>
      <c r="O6" s="53" t="s">
        <v>1</v>
      </c>
      <c r="P6" s="52" t="s">
        <v>2</v>
      </c>
      <c r="Q6" s="52" t="s">
        <v>3</v>
      </c>
      <c r="R6" s="53" t="s">
        <v>1</v>
      </c>
      <c r="S6" s="52" t="s">
        <v>2</v>
      </c>
      <c r="T6" s="54" t="s">
        <v>3</v>
      </c>
      <c r="U6" s="51" t="s">
        <v>1</v>
      </c>
      <c r="V6" s="52" t="s">
        <v>2</v>
      </c>
      <c r="W6" s="52" t="s">
        <v>3</v>
      </c>
    </row>
    <row r="7" spans="1:23" x14ac:dyDescent="0.3">
      <c r="A7" s="71" t="s">
        <v>14</v>
      </c>
      <c r="B7" s="72"/>
      <c r="C7" s="73"/>
      <c r="D7" s="73"/>
      <c r="E7" s="73"/>
      <c r="F7" s="73"/>
      <c r="G7" s="73"/>
      <c r="H7" s="73"/>
      <c r="I7" s="73"/>
      <c r="J7" s="83"/>
      <c r="K7" s="75"/>
      <c r="L7" s="72"/>
      <c r="M7" s="73"/>
      <c r="N7" s="73"/>
      <c r="O7" s="73"/>
      <c r="P7" s="73"/>
      <c r="Q7" s="73"/>
      <c r="R7" s="73"/>
      <c r="S7" s="73"/>
      <c r="T7" s="74"/>
      <c r="U7" s="63"/>
      <c r="V7" s="64"/>
      <c r="W7" s="64"/>
    </row>
    <row r="8" spans="1:23" x14ac:dyDescent="0.3">
      <c r="A8" s="76" t="s">
        <v>79</v>
      </c>
      <c r="B8" s="77"/>
      <c r="C8" s="78"/>
      <c r="D8" s="78"/>
      <c r="E8" s="78"/>
      <c r="F8" s="78"/>
      <c r="G8" s="78"/>
      <c r="H8" s="78"/>
      <c r="I8" s="78"/>
      <c r="J8" s="84"/>
      <c r="K8" s="80"/>
      <c r="L8" s="77"/>
      <c r="M8" s="78"/>
      <c r="N8" s="78"/>
      <c r="O8" s="78"/>
      <c r="P8" s="78"/>
      <c r="Q8" s="78"/>
      <c r="R8" s="78"/>
      <c r="S8" s="78"/>
      <c r="T8" s="79"/>
      <c r="U8" s="55"/>
      <c r="V8" s="56"/>
      <c r="W8" s="56"/>
    </row>
    <row r="9" spans="1:23" x14ac:dyDescent="0.3">
      <c r="A9" s="116" t="s">
        <v>98</v>
      </c>
      <c r="B9" s="18"/>
      <c r="C9" s="19"/>
      <c r="D9" s="19"/>
      <c r="E9" s="19"/>
      <c r="F9" s="19"/>
      <c r="G9" s="19"/>
      <c r="H9" s="19"/>
      <c r="I9" s="19"/>
      <c r="J9" s="19"/>
      <c r="K9" s="11"/>
      <c r="L9" s="18"/>
      <c r="M9" s="19"/>
      <c r="N9" s="19"/>
      <c r="O9" s="19"/>
      <c r="P9" s="19"/>
      <c r="Q9" s="19"/>
      <c r="R9" s="19"/>
      <c r="S9" s="19"/>
      <c r="T9" s="19"/>
      <c r="U9" s="57"/>
      <c r="V9" s="58"/>
      <c r="W9" s="58"/>
    </row>
    <row r="10" spans="1:23" x14ac:dyDescent="0.3">
      <c r="A10" s="91" t="s">
        <v>99</v>
      </c>
      <c r="B10" s="18">
        <v>0</v>
      </c>
      <c r="C10" s="19">
        <v>0</v>
      </c>
      <c r="D10" s="19">
        <v>0</v>
      </c>
      <c r="E10" s="19">
        <v>1</v>
      </c>
      <c r="F10" s="19">
        <v>0</v>
      </c>
      <c r="G10" s="19">
        <v>1</v>
      </c>
      <c r="H10" s="19">
        <v>1</v>
      </c>
      <c r="I10" s="19">
        <v>0</v>
      </c>
      <c r="J10" s="19">
        <v>1</v>
      </c>
      <c r="K10" s="11">
        <v>5</v>
      </c>
      <c r="L10" s="18">
        <v>0</v>
      </c>
      <c r="M10" s="19">
        <v>0</v>
      </c>
      <c r="N10" s="19">
        <v>0</v>
      </c>
      <c r="O10" s="19">
        <v>1</v>
      </c>
      <c r="P10" s="19">
        <v>0</v>
      </c>
      <c r="Q10" s="19">
        <v>1</v>
      </c>
      <c r="R10" s="19">
        <v>1</v>
      </c>
      <c r="S10" s="19">
        <v>0</v>
      </c>
      <c r="T10" s="19">
        <v>1</v>
      </c>
      <c r="U10" s="57">
        <v>1</v>
      </c>
      <c r="V10" s="58">
        <v>0</v>
      </c>
      <c r="W10" s="58">
        <v>1</v>
      </c>
    </row>
    <row r="11" spans="1:23" x14ac:dyDescent="0.3">
      <c r="A11" s="116" t="s">
        <v>88</v>
      </c>
      <c r="B11" s="18"/>
      <c r="C11" s="19"/>
      <c r="D11" s="19"/>
      <c r="E11" s="19"/>
      <c r="F11" s="19"/>
      <c r="G11" s="19"/>
      <c r="H11" s="19"/>
      <c r="I11" s="19"/>
      <c r="J11" s="19"/>
      <c r="K11" s="11"/>
      <c r="L11" s="18"/>
      <c r="M11" s="19"/>
      <c r="N11" s="19"/>
      <c r="O11" s="19"/>
      <c r="P11" s="19"/>
      <c r="Q11" s="19"/>
      <c r="R11" s="19"/>
      <c r="S11" s="19"/>
      <c r="T11" s="19"/>
      <c r="U11" s="57"/>
      <c r="V11" s="58"/>
      <c r="W11" s="58"/>
    </row>
    <row r="12" spans="1:23" ht="19.5" thickBot="1" x14ac:dyDescent="0.35">
      <c r="A12" s="91" t="s">
        <v>89</v>
      </c>
      <c r="B12" s="18">
        <v>0</v>
      </c>
      <c r="C12" s="19">
        <v>0</v>
      </c>
      <c r="D12" s="19">
        <v>0</v>
      </c>
      <c r="E12" s="19">
        <v>1</v>
      </c>
      <c r="F12" s="19">
        <v>4</v>
      </c>
      <c r="G12" s="19">
        <v>5</v>
      </c>
      <c r="H12" s="19">
        <v>1</v>
      </c>
      <c r="I12" s="19">
        <v>4</v>
      </c>
      <c r="J12" s="19">
        <v>5</v>
      </c>
      <c r="K12" s="11">
        <v>5</v>
      </c>
      <c r="L12" s="18">
        <v>0</v>
      </c>
      <c r="M12" s="19">
        <v>0</v>
      </c>
      <c r="N12" s="19">
        <v>0</v>
      </c>
      <c r="O12" s="19">
        <v>0</v>
      </c>
      <c r="P12" s="19">
        <v>1</v>
      </c>
      <c r="Q12" s="19">
        <v>1</v>
      </c>
      <c r="R12" s="19">
        <v>0</v>
      </c>
      <c r="S12" s="19">
        <v>1</v>
      </c>
      <c r="T12" s="19">
        <v>1</v>
      </c>
      <c r="U12" s="57">
        <v>0</v>
      </c>
      <c r="V12" s="58">
        <v>1</v>
      </c>
      <c r="W12" s="58">
        <v>1</v>
      </c>
    </row>
    <row r="13" spans="1:23" ht="24.75" customHeight="1" thickTop="1" thickBot="1" x14ac:dyDescent="0.35">
      <c r="A13" s="65" t="s">
        <v>15</v>
      </c>
      <c r="B13" s="117">
        <f>SUM(B10:B12)</f>
        <v>0</v>
      </c>
      <c r="C13" s="117">
        <f t="shared" ref="C13:J13" si="0">SUM(C10:C12)</f>
        <v>0</v>
      </c>
      <c r="D13" s="117">
        <f t="shared" si="0"/>
        <v>0</v>
      </c>
      <c r="E13" s="117">
        <f t="shared" si="0"/>
        <v>2</v>
      </c>
      <c r="F13" s="117">
        <f t="shared" si="0"/>
        <v>4</v>
      </c>
      <c r="G13" s="117">
        <f t="shared" si="0"/>
        <v>6</v>
      </c>
      <c r="H13" s="117">
        <f t="shared" si="0"/>
        <v>2</v>
      </c>
      <c r="I13" s="117">
        <f t="shared" si="0"/>
        <v>4</v>
      </c>
      <c r="J13" s="117">
        <f t="shared" si="0"/>
        <v>6</v>
      </c>
      <c r="K13" s="117">
        <f>SUM(K10:K12)</f>
        <v>10</v>
      </c>
      <c r="L13" s="117">
        <f>SUM(L10:L12)</f>
        <v>0</v>
      </c>
      <c r="M13" s="117">
        <f t="shared" ref="M13:T13" si="1">SUM(M10:M12)</f>
        <v>0</v>
      </c>
      <c r="N13" s="117">
        <f t="shared" si="1"/>
        <v>0</v>
      </c>
      <c r="O13" s="117">
        <f t="shared" si="1"/>
        <v>1</v>
      </c>
      <c r="P13" s="117">
        <f t="shared" si="1"/>
        <v>1</v>
      </c>
      <c r="Q13" s="117">
        <f t="shared" si="1"/>
        <v>2</v>
      </c>
      <c r="R13" s="117">
        <f t="shared" si="1"/>
        <v>1</v>
      </c>
      <c r="S13" s="117">
        <f t="shared" si="1"/>
        <v>1</v>
      </c>
      <c r="T13" s="117">
        <f t="shared" si="1"/>
        <v>2</v>
      </c>
      <c r="U13" s="117">
        <f>SUM(U10:U12)</f>
        <v>1</v>
      </c>
      <c r="V13" s="117">
        <f>SUM(V10:V12)</f>
        <v>1</v>
      </c>
      <c r="W13" s="117">
        <f>SUM(W10:W12)</f>
        <v>2</v>
      </c>
    </row>
    <row r="14" spans="1:23" ht="19.5" thickTop="1" x14ac:dyDescent="0.3">
      <c r="A14" s="68" t="s">
        <v>43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</sheetData>
  <mergeCells count="13">
    <mergeCell ref="B5:D5"/>
    <mergeCell ref="E5:G5"/>
    <mergeCell ref="H5:J5"/>
    <mergeCell ref="A1:W1"/>
    <mergeCell ref="A2:W2"/>
    <mergeCell ref="A3:A6"/>
    <mergeCell ref="B3:J4"/>
    <mergeCell ref="U3:W5"/>
    <mergeCell ref="L5:N5"/>
    <mergeCell ref="O5:Q5"/>
    <mergeCell ref="R5:T5"/>
    <mergeCell ref="K3:T4"/>
    <mergeCell ref="K5:K6"/>
  </mergeCells>
  <pageMargins left="0.51041666666666663" right="0.55208333333333337" top="0.562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W19"/>
  <sheetViews>
    <sheetView view="pageLayout" workbookViewId="0">
      <selection activeCell="A23" sqref="A23"/>
    </sheetView>
  </sheetViews>
  <sheetFormatPr defaultColWidth="9" defaultRowHeight="18.75" x14ac:dyDescent="0.3"/>
  <cols>
    <col min="1" max="1" width="36.375" style="1" customWidth="1"/>
    <col min="2" max="10" width="3.375" style="1" customWidth="1"/>
    <col min="11" max="11" width="3.375" style="2" customWidth="1"/>
    <col min="12" max="20" width="3.375" style="1" customWidth="1"/>
    <col min="21" max="23" width="5.625" style="1" customWidth="1"/>
    <col min="24" max="16384" width="9" style="1"/>
  </cols>
  <sheetData>
    <row r="1" spans="1:23" ht="21" x14ac:dyDescent="0.35">
      <c r="A1" s="181" t="s">
        <v>41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23" s="49" customFormat="1" ht="36" customHeight="1" x14ac:dyDescent="0.2">
      <c r="A2" s="182" t="s">
        <v>38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23" ht="18.75" customHeight="1" x14ac:dyDescent="0.3">
      <c r="A3" s="217" t="s">
        <v>19</v>
      </c>
      <c r="B3" s="219" t="s">
        <v>0</v>
      </c>
      <c r="C3" s="220"/>
      <c r="D3" s="220"/>
      <c r="E3" s="220"/>
      <c r="F3" s="220"/>
      <c r="G3" s="220"/>
      <c r="H3" s="220"/>
      <c r="I3" s="220"/>
      <c r="J3" s="221"/>
      <c r="K3" s="226" t="s">
        <v>12</v>
      </c>
      <c r="L3" s="227"/>
      <c r="M3" s="227"/>
      <c r="N3" s="227"/>
      <c r="O3" s="227"/>
      <c r="P3" s="227"/>
      <c r="Q3" s="227"/>
      <c r="R3" s="227"/>
      <c r="S3" s="227"/>
      <c r="T3" s="228"/>
      <c r="U3" s="222" t="s">
        <v>28</v>
      </c>
      <c r="V3" s="215"/>
      <c r="W3" s="215"/>
    </row>
    <row r="4" spans="1:23" ht="18.75" customHeight="1" x14ac:dyDescent="0.3">
      <c r="A4" s="218"/>
      <c r="B4" s="219"/>
      <c r="C4" s="220"/>
      <c r="D4" s="220"/>
      <c r="E4" s="220"/>
      <c r="F4" s="220"/>
      <c r="G4" s="220"/>
      <c r="H4" s="220"/>
      <c r="I4" s="220"/>
      <c r="J4" s="221"/>
      <c r="K4" s="229"/>
      <c r="L4" s="230"/>
      <c r="M4" s="230"/>
      <c r="N4" s="230"/>
      <c r="O4" s="230"/>
      <c r="P4" s="230"/>
      <c r="Q4" s="230"/>
      <c r="R4" s="230"/>
      <c r="S4" s="230"/>
      <c r="T4" s="231"/>
      <c r="U4" s="214"/>
      <c r="V4" s="215"/>
      <c r="W4" s="215"/>
    </row>
    <row r="5" spans="1:23" ht="18.75" customHeight="1" x14ac:dyDescent="0.3">
      <c r="A5" s="218"/>
      <c r="B5" s="214" t="s">
        <v>4</v>
      </c>
      <c r="C5" s="215"/>
      <c r="D5" s="215"/>
      <c r="E5" s="215" t="s">
        <v>5</v>
      </c>
      <c r="F5" s="215"/>
      <c r="G5" s="215"/>
      <c r="H5" s="215" t="s">
        <v>6</v>
      </c>
      <c r="I5" s="215"/>
      <c r="J5" s="216"/>
      <c r="K5" s="232" t="s">
        <v>7</v>
      </c>
      <c r="L5" s="223" t="s">
        <v>4</v>
      </c>
      <c r="M5" s="223"/>
      <c r="N5" s="224"/>
      <c r="O5" s="216" t="s">
        <v>5</v>
      </c>
      <c r="P5" s="223"/>
      <c r="Q5" s="224"/>
      <c r="R5" s="216" t="s">
        <v>6</v>
      </c>
      <c r="S5" s="223"/>
      <c r="T5" s="225"/>
      <c r="U5" s="214"/>
      <c r="V5" s="215"/>
      <c r="W5" s="215"/>
    </row>
    <row r="6" spans="1:23" x14ac:dyDescent="0.3">
      <c r="A6" s="218"/>
      <c r="B6" s="51" t="s">
        <v>1</v>
      </c>
      <c r="C6" s="111" t="s">
        <v>2</v>
      </c>
      <c r="D6" s="111" t="s">
        <v>3</v>
      </c>
      <c r="E6" s="53" t="s">
        <v>1</v>
      </c>
      <c r="F6" s="111" t="s">
        <v>2</v>
      </c>
      <c r="G6" s="111" t="s">
        <v>3</v>
      </c>
      <c r="H6" s="53" t="s">
        <v>1</v>
      </c>
      <c r="I6" s="111" t="s">
        <v>2</v>
      </c>
      <c r="J6" s="112" t="s">
        <v>3</v>
      </c>
      <c r="K6" s="232"/>
      <c r="L6" s="82" t="s">
        <v>1</v>
      </c>
      <c r="M6" s="111" t="s">
        <v>2</v>
      </c>
      <c r="N6" s="111" t="s">
        <v>3</v>
      </c>
      <c r="O6" s="53" t="s">
        <v>1</v>
      </c>
      <c r="P6" s="111" t="s">
        <v>2</v>
      </c>
      <c r="Q6" s="111" t="s">
        <v>3</v>
      </c>
      <c r="R6" s="53" t="s">
        <v>1</v>
      </c>
      <c r="S6" s="111" t="s">
        <v>2</v>
      </c>
      <c r="T6" s="54" t="s">
        <v>3</v>
      </c>
      <c r="U6" s="51" t="s">
        <v>1</v>
      </c>
      <c r="V6" s="111" t="s">
        <v>2</v>
      </c>
      <c r="W6" s="111" t="s">
        <v>3</v>
      </c>
    </row>
    <row r="7" spans="1:23" x14ac:dyDescent="0.3">
      <c r="A7" s="71" t="s">
        <v>14</v>
      </c>
      <c r="B7" s="72"/>
      <c r="C7" s="73"/>
      <c r="D7" s="73"/>
      <c r="E7" s="73"/>
      <c r="F7" s="73"/>
      <c r="G7" s="73"/>
      <c r="H7" s="73"/>
      <c r="I7" s="73"/>
      <c r="J7" s="83"/>
      <c r="K7" s="75"/>
      <c r="L7" s="72"/>
      <c r="M7" s="73"/>
      <c r="N7" s="73"/>
      <c r="O7" s="73"/>
      <c r="P7" s="73"/>
      <c r="Q7" s="73"/>
      <c r="R7" s="73"/>
      <c r="S7" s="73"/>
      <c r="T7" s="74"/>
      <c r="U7" s="63"/>
      <c r="V7" s="64"/>
      <c r="W7" s="64"/>
    </row>
    <row r="8" spans="1:23" x14ac:dyDescent="0.3">
      <c r="A8" s="76" t="s">
        <v>39</v>
      </c>
      <c r="B8" s="77"/>
      <c r="C8" s="78"/>
      <c r="D8" s="78"/>
      <c r="E8" s="78"/>
      <c r="F8" s="78"/>
      <c r="G8" s="78"/>
      <c r="H8" s="78"/>
      <c r="I8" s="78"/>
      <c r="J8" s="84"/>
      <c r="K8" s="80"/>
      <c r="L8" s="77"/>
      <c r="M8" s="78"/>
      <c r="N8" s="78"/>
      <c r="O8" s="78"/>
      <c r="P8" s="78"/>
      <c r="Q8" s="78"/>
      <c r="R8" s="78"/>
      <c r="S8" s="78"/>
      <c r="T8" s="79"/>
      <c r="U8" s="55"/>
      <c r="V8" s="56"/>
      <c r="W8" s="56"/>
    </row>
    <row r="9" spans="1:23" x14ac:dyDescent="0.3">
      <c r="A9" s="91" t="s">
        <v>40</v>
      </c>
      <c r="B9" s="18"/>
      <c r="C9" s="19"/>
      <c r="D9" s="19"/>
      <c r="E9" s="19"/>
      <c r="F9" s="19"/>
      <c r="G9" s="19"/>
      <c r="H9" s="19"/>
      <c r="I9" s="19"/>
      <c r="J9" s="19"/>
      <c r="K9" s="11"/>
      <c r="L9" s="18"/>
      <c r="M9" s="19"/>
      <c r="N9" s="19"/>
      <c r="O9" s="19"/>
      <c r="P9" s="19"/>
      <c r="Q9" s="19"/>
      <c r="R9" s="19"/>
      <c r="S9" s="19"/>
      <c r="T9" s="19"/>
      <c r="U9" s="57"/>
      <c r="V9" s="58"/>
      <c r="W9" s="58"/>
    </row>
    <row r="10" spans="1:23" x14ac:dyDescent="0.3">
      <c r="A10" s="91" t="s">
        <v>40</v>
      </c>
      <c r="B10" s="18"/>
      <c r="C10" s="19"/>
      <c r="D10" s="19"/>
      <c r="E10" s="19"/>
      <c r="F10" s="19"/>
      <c r="G10" s="19"/>
      <c r="H10" s="19"/>
      <c r="I10" s="19"/>
      <c r="J10" s="19"/>
      <c r="K10" s="11"/>
      <c r="L10" s="18"/>
      <c r="M10" s="19"/>
      <c r="N10" s="19"/>
      <c r="O10" s="19"/>
      <c r="P10" s="19"/>
      <c r="Q10" s="19"/>
      <c r="R10" s="19"/>
      <c r="S10" s="19"/>
      <c r="T10" s="19"/>
      <c r="U10" s="57"/>
      <c r="V10" s="58"/>
      <c r="W10" s="58"/>
    </row>
    <row r="11" spans="1:23" x14ac:dyDescent="0.3">
      <c r="A11" s="91" t="s">
        <v>40</v>
      </c>
      <c r="B11" s="18"/>
      <c r="C11" s="19"/>
      <c r="D11" s="19"/>
      <c r="E11" s="19"/>
      <c r="F11" s="19"/>
      <c r="G11" s="19"/>
      <c r="H11" s="19"/>
      <c r="I11" s="19"/>
      <c r="J11" s="19"/>
      <c r="K11" s="11"/>
      <c r="L11" s="18"/>
      <c r="M11" s="19"/>
      <c r="N11" s="19"/>
      <c r="O11" s="19"/>
      <c r="P11" s="19"/>
      <c r="Q11" s="19"/>
      <c r="R11" s="19"/>
      <c r="S11" s="19"/>
      <c r="T11" s="19"/>
      <c r="U11" s="57"/>
      <c r="V11" s="58"/>
      <c r="W11" s="58"/>
    </row>
    <row r="12" spans="1:23" ht="19.5" thickBot="1" x14ac:dyDescent="0.35">
      <c r="A12" s="91" t="s">
        <v>40</v>
      </c>
      <c r="B12" s="18"/>
      <c r="C12" s="19"/>
      <c r="D12" s="19"/>
      <c r="E12" s="22"/>
      <c r="F12" s="22"/>
      <c r="G12" s="22"/>
      <c r="H12" s="19"/>
      <c r="I12" s="19"/>
      <c r="J12" s="19"/>
      <c r="K12" s="85"/>
      <c r="L12" s="21"/>
      <c r="M12" s="22"/>
      <c r="N12" s="22"/>
      <c r="O12" s="22"/>
      <c r="P12" s="22"/>
      <c r="Q12" s="22"/>
      <c r="R12" s="19"/>
      <c r="S12" s="19"/>
      <c r="T12" s="19"/>
      <c r="U12" s="57"/>
      <c r="V12" s="58"/>
      <c r="W12" s="58"/>
    </row>
    <row r="13" spans="1:23" ht="20.25" thickTop="1" thickBot="1" x14ac:dyDescent="0.35">
      <c r="A13" s="65" t="s">
        <v>15</v>
      </c>
      <c r="B13" s="59"/>
      <c r="C13" s="60"/>
      <c r="D13" s="60"/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6">
        <v>0</v>
      </c>
      <c r="K13" s="67">
        <f>SUM(K9:K12)</f>
        <v>0</v>
      </c>
      <c r="L13" s="59"/>
      <c r="M13" s="60"/>
      <c r="N13" s="60"/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6">
        <v>0</v>
      </c>
      <c r="U13" s="59">
        <v>0</v>
      </c>
      <c r="V13" s="60">
        <v>0</v>
      </c>
      <c r="W13" s="60">
        <v>0</v>
      </c>
    </row>
    <row r="14" spans="1:23" ht="19.5" thickTop="1" x14ac:dyDescent="0.3">
      <c r="A14" s="71" t="s">
        <v>16</v>
      </c>
      <c r="B14" s="72"/>
      <c r="C14" s="73"/>
      <c r="D14" s="73"/>
      <c r="E14" s="73"/>
      <c r="F14" s="73"/>
      <c r="G14" s="73"/>
      <c r="H14" s="73"/>
      <c r="I14" s="73"/>
      <c r="J14" s="83"/>
      <c r="K14" s="75"/>
      <c r="L14" s="72"/>
      <c r="M14" s="73"/>
      <c r="N14" s="73"/>
      <c r="O14" s="73"/>
      <c r="P14" s="73"/>
      <c r="Q14" s="73"/>
      <c r="R14" s="73"/>
      <c r="S14" s="73"/>
      <c r="T14" s="74"/>
      <c r="U14" s="63"/>
      <c r="V14" s="64"/>
      <c r="W14" s="64"/>
    </row>
    <row r="15" spans="1:23" x14ac:dyDescent="0.3">
      <c r="A15" s="76" t="s">
        <v>39</v>
      </c>
      <c r="B15" s="77"/>
      <c r="C15" s="78"/>
      <c r="D15" s="78"/>
      <c r="E15" s="78"/>
      <c r="F15" s="78"/>
      <c r="G15" s="78"/>
      <c r="H15" s="78"/>
      <c r="I15" s="78"/>
      <c r="J15" s="84"/>
      <c r="K15" s="80"/>
      <c r="L15" s="77"/>
      <c r="M15" s="78"/>
      <c r="N15" s="78"/>
      <c r="O15" s="78"/>
      <c r="P15" s="78"/>
      <c r="Q15" s="78"/>
      <c r="R15" s="78"/>
      <c r="S15" s="78"/>
      <c r="T15" s="79"/>
      <c r="U15" s="55"/>
      <c r="V15" s="56"/>
      <c r="W15" s="56"/>
    </row>
    <row r="16" spans="1:23" x14ac:dyDescent="0.3">
      <c r="A16" s="91" t="s">
        <v>40</v>
      </c>
      <c r="B16" s="18"/>
      <c r="C16" s="19"/>
      <c r="D16" s="19"/>
      <c r="E16" s="19"/>
      <c r="F16" s="19"/>
      <c r="G16" s="19"/>
      <c r="H16" s="19"/>
      <c r="I16" s="19"/>
      <c r="J16" s="19"/>
      <c r="K16" s="11"/>
      <c r="L16" s="18"/>
      <c r="M16" s="19"/>
      <c r="N16" s="19"/>
      <c r="O16" s="19"/>
      <c r="P16" s="19"/>
      <c r="Q16" s="19"/>
      <c r="R16" s="19"/>
      <c r="S16" s="19"/>
      <c r="T16" s="19"/>
      <c r="U16" s="57"/>
      <c r="V16" s="58"/>
      <c r="W16" s="58"/>
    </row>
    <row r="17" spans="1:23" ht="19.5" thickBot="1" x14ac:dyDescent="0.35">
      <c r="A17" s="91" t="s">
        <v>40</v>
      </c>
      <c r="B17" s="18"/>
      <c r="C17" s="19"/>
      <c r="D17" s="19"/>
      <c r="E17" s="19"/>
      <c r="F17" s="19"/>
      <c r="G17" s="19"/>
      <c r="H17" s="19"/>
      <c r="I17" s="19"/>
      <c r="J17" s="19"/>
      <c r="K17" s="11"/>
      <c r="L17" s="18"/>
      <c r="M17" s="19"/>
      <c r="N17" s="19"/>
      <c r="O17" s="19"/>
      <c r="P17" s="19"/>
      <c r="Q17" s="19"/>
      <c r="R17" s="19"/>
      <c r="S17" s="19"/>
      <c r="T17" s="19"/>
      <c r="U17" s="57"/>
      <c r="V17" s="58"/>
      <c r="W17" s="58"/>
    </row>
    <row r="18" spans="1:23" ht="20.25" thickTop="1" thickBot="1" x14ac:dyDescent="0.35">
      <c r="A18" s="65" t="s">
        <v>17</v>
      </c>
      <c r="B18" s="59"/>
      <c r="C18" s="60"/>
      <c r="D18" s="60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6">
        <v>0</v>
      </c>
      <c r="K18" s="67">
        <f>SUM(K16:K17)</f>
        <v>0</v>
      </c>
      <c r="L18" s="59"/>
      <c r="M18" s="60"/>
      <c r="N18" s="60"/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6">
        <v>0</v>
      </c>
      <c r="U18" s="59">
        <v>0</v>
      </c>
      <c r="V18" s="60">
        <v>0</v>
      </c>
      <c r="W18" s="60">
        <v>0</v>
      </c>
    </row>
    <row r="19" spans="1:23" ht="19.5" thickTop="1" x14ac:dyDescent="0.3">
      <c r="A19" s="68" t="s">
        <v>44</v>
      </c>
      <c r="B19" s="61"/>
      <c r="C19" s="62"/>
      <c r="D19" s="62"/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9">
        <v>0</v>
      </c>
      <c r="K19" s="70">
        <f>K13+K18</f>
        <v>0</v>
      </c>
      <c r="L19" s="61"/>
      <c r="M19" s="62"/>
      <c r="N19" s="62"/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9">
        <v>0</v>
      </c>
      <c r="U19" s="61">
        <v>0</v>
      </c>
      <c r="V19" s="62">
        <v>0</v>
      </c>
      <c r="W19" s="62">
        <v>0</v>
      </c>
    </row>
  </sheetData>
  <mergeCells count="13">
    <mergeCell ref="L5:N5"/>
    <mergeCell ref="O5:Q5"/>
    <mergeCell ref="R5:T5"/>
    <mergeCell ref="A1:W1"/>
    <mergeCell ref="A2:W2"/>
    <mergeCell ref="A3:A6"/>
    <mergeCell ref="B3:J4"/>
    <mergeCell ref="K3:T4"/>
    <mergeCell ref="U3:W5"/>
    <mergeCell ref="B5:D5"/>
    <mergeCell ref="E5:G5"/>
    <mergeCell ref="H5:J5"/>
    <mergeCell ref="K5:K6"/>
  </mergeCells>
  <pageMargins left="0.51041666666666663" right="0.55208333333333337" top="0.562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1" workbookViewId="0">
      <selection activeCell="H41" sqref="H41"/>
    </sheetView>
  </sheetViews>
  <sheetFormatPr defaultRowHeight="21" x14ac:dyDescent="0.35"/>
  <cols>
    <col min="1" max="1" width="35.875" style="101" customWidth="1"/>
    <col min="2" max="2" width="11.25" style="100" customWidth="1"/>
    <col min="3" max="4" width="14.25" style="100" customWidth="1"/>
  </cols>
  <sheetData>
    <row r="1" spans="1:4" x14ac:dyDescent="0.35">
      <c r="A1" s="181" t="s">
        <v>128</v>
      </c>
      <c r="B1" s="181"/>
      <c r="C1" s="181"/>
      <c r="D1" s="181"/>
    </row>
    <row r="2" spans="1:4" x14ac:dyDescent="0.35">
      <c r="A2" s="233" t="s">
        <v>58</v>
      </c>
      <c r="B2" s="233"/>
      <c r="C2" s="233"/>
      <c r="D2" s="233"/>
    </row>
    <row r="3" spans="1:4" x14ac:dyDescent="0.35">
      <c r="A3" s="107" t="s">
        <v>70</v>
      </c>
      <c r="B3" s="108" t="s">
        <v>7</v>
      </c>
      <c r="C3" s="108" t="s">
        <v>0</v>
      </c>
      <c r="D3" s="108" t="s">
        <v>23</v>
      </c>
    </row>
    <row r="4" spans="1:4" x14ac:dyDescent="0.35">
      <c r="A4" s="105" t="s">
        <v>14</v>
      </c>
      <c r="B4" s="104">
        <v>120</v>
      </c>
      <c r="C4" s="104">
        <v>79</v>
      </c>
      <c r="D4" s="104">
        <v>79</v>
      </c>
    </row>
    <row r="5" spans="1:4" x14ac:dyDescent="0.35">
      <c r="A5" s="105" t="s">
        <v>16</v>
      </c>
      <c r="B5" s="104">
        <v>0</v>
      </c>
      <c r="C5" s="104">
        <v>0</v>
      </c>
      <c r="D5" s="104">
        <v>0</v>
      </c>
    </row>
    <row r="6" spans="1:4" x14ac:dyDescent="0.35">
      <c r="A6" s="106" t="s">
        <v>3</v>
      </c>
      <c r="B6" s="106">
        <f>SUM(B4:B5)</f>
        <v>120</v>
      </c>
      <c r="C6" s="106">
        <f t="shared" ref="C6:D6" si="0">SUM(C4:C5)</f>
        <v>79</v>
      </c>
      <c r="D6" s="106">
        <f t="shared" si="0"/>
        <v>79</v>
      </c>
    </row>
    <row r="7" spans="1:4" x14ac:dyDescent="0.35">
      <c r="A7" s="105" t="s">
        <v>106</v>
      </c>
      <c r="B7" s="104">
        <v>120</v>
      </c>
      <c r="C7" s="104">
        <v>79</v>
      </c>
      <c r="D7" s="104">
        <v>79</v>
      </c>
    </row>
    <row r="8" spans="1:4" x14ac:dyDescent="0.35">
      <c r="A8" s="106" t="s">
        <v>3</v>
      </c>
      <c r="B8" s="106">
        <f>SUM(B7:B7)</f>
        <v>120</v>
      </c>
      <c r="C8" s="106">
        <f>SUM(C7:C7)</f>
        <v>79</v>
      </c>
      <c r="D8" s="106">
        <f>SUM(D7:D7)</f>
        <v>79</v>
      </c>
    </row>
    <row r="11" spans="1:4" x14ac:dyDescent="0.35">
      <c r="A11" s="107" t="s">
        <v>24</v>
      </c>
      <c r="B11" s="108" t="s">
        <v>7</v>
      </c>
      <c r="C11" s="108" t="s">
        <v>0</v>
      </c>
      <c r="D11" s="108" t="s">
        <v>23</v>
      </c>
    </row>
    <row r="12" spans="1:4" x14ac:dyDescent="0.35">
      <c r="A12" s="105" t="s">
        <v>14</v>
      </c>
      <c r="B12" s="104">
        <v>235</v>
      </c>
      <c r="C12" s="104">
        <v>161</v>
      </c>
      <c r="D12" s="104">
        <v>161</v>
      </c>
    </row>
    <row r="13" spans="1:4" x14ac:dyDescent="0.35">
      <c r="A13" s="105" t="s">
        <v>16</v>
      </c>
      <c r="B13" s="104">
        <v>105</v>
      </c>
      <c r="C13" s="104">
        <v>96</v>
      </c>
      <c r="D13" s="104">
        <v>96</v>
      </c>
    </row>
    <row r="14" spans="1:4" x14ac:dyDescent="0.35">
      <c r="A14" s="106" t="s">
        <v>3</v>
      </c>
      <c r="B14" s="106">
        <f>SUM(B12:B13)</f>
        <v>340</v>
      </c>
      <c r="C14" s="106">
        <f>SUM(C12:C13)</f>
        <v>257</v>
      </c>
      <c r="D14" s="106">
        <f>SUM(D12:D13)</f>
        <v>257</v>
      </c>
    </row>
    <row r="15" spans="1:4" x14ac:dyDescent="0.35">
      <c r="A15" s="105" t="s">
        <v>106</v>
      </c>
      <c r="B15" s="130">
        <v>340</v>
      </c>
      <c r="C15" s="130">
        <v>257</v>
      </c>
      <c r="D15" s="119">
        <v>257</v>
      </c>
    </row>
    <row r="16" spans="1:4" x14ac:dyDescent="0.35">
      <c r="A16" s="106" t="s">
        <v>3</v>
      </c>
      <c r="B16" s="106">
        <f>SUM(B15)</f>
        <v>340</v>
      </c>
      <c r="C16" s="106">
        <f>SUM(C15)</f>
        <v>257</v>
      </c>
      <c r="D16" s="106">
        <f>SUM(D15)</f>
        <v>257</v>
      </c>
    </row>
    <row r="19" spans="1:4" x14ac:dyDescent="0.35">
      <c r="A19" s="107" t="s">
        <v>25</v>
      </c>
      <c r="B19" s="108" t="s">
        <v>7</v>
      </c>
      <c r="C19" s="108" t="s">
        <v>0</v>
      </c>
      <c r="D19" s="108" t="s">
        <v>23</v>
      </c>
    </row>
    <row r="20" spans="1:4" x14ac:dyDescent="0.35">
      <c r="A20" s="105" t="s">
        <v>14</v>
      </c>
      <c r="B20" s="104">
        <v>730</v>
      </c>
      <c r="C20" s="104">
        <v>455</v>
      </c>
      <c r="D20" s="175">
        <v>386</v>
      </c>
    </row>
    <row r="21" spans="1:4" x14ac:dyDescent="0.35">
      <c r="A21" s="105" t="s">
        <v>16</v>
      </c>
      <c r="B21" s="104">
        <v>215</v>
      </c>
      <c r="C21" s="104">
        <v>195</v>
      </c>
      <c r="D21" s="175">
        <v>158</v>
      </c>
    </row>
    <row r="22" spans="1:4" x14ac:dyDescent="0.35">
      <c r="A22" s="106" t="s">
        <v>3</v>
      </c>
      <c r="B22" s="106">
        <f>SUM(B20:B21)</f>
        <v>945</v>
      </c>
      <c r="C22" s="106">
        <f>SUM(C20:C21)</f>
        <v>650</v>
      </c>
      <c r="D22" s="176">
        <f>SUM(D20:D21)</f>
        <v>544</v>
      </c>
    </row>
    <row r="23" spans="1:4" x14ac:dyDescent="0.35">
      <c r="A23" s="105" t="s">
        <v>106</v>
      </c>
      <c r="B23" s="104">
        <v>685</v>
      </c>
      <c r="C23" s="104">
        <v>542</v>
      </c>
      <c r="D23" s="175">
        <v>479</v>
      </c>
    </row>
    <row r="24" spans="1:4" x14ac:dyDescent="0.35">
      <c r="A24" s="105" t="s">
        <v>79</v>
      </c>
      <c r="B24" s="104">
        <v>260</v>
      </c>
      <c r="C24" s="104">
        <v>108</v>
      </c>
      <c r="D24" s="175">
        <v>65</v>
      </c>
    </row>
    <row r="25" spans="1:4" x14ac:dyDescent="0.35">
      <c r="A25" s="106" t="s">
        <v>3</v>
      </c>
      <c r="B25" s="106">
        <f>SUM(B23:B24)</f>
        <v>945</v>
      </c>
      <c r="C25" s="106">
        <f>SUM(C23:C24)</f>
        <v>650</v>
      </c>
      <c r="D25" s="176">
        <f>SUM(D23:D24)</f>
        <v>544</v>
      </c>
    </row>
    <row r="28" spans="1:4" x14ac:dyDescent="0.35">
      <c r="A28" s="107" t="s">
        <v>26</v>
      </c>
      <c r="B28" s="108" t="s">
        <v>7</v>
      </c>
      <c r="C28" s="108" t="s">
        <v>0</v>
      </c>
      <c r="D28" s="108" t="s">
        <v>23</v>
      </c>
    </row>
    <row r="29" spans="1:4" x14ac:dyDescent="0.35">
      <c r="A29" s="105" t="s">
        <v>14</v>
      </c>
      <c r="B29" s="104">
        <v>10</v>
      </c>
      <c r="C29" s="104">
        <v>2</v>
      </c>
      <c r="D29" s="104">
        <v>2</v>
      </c>
    </row>
    <row r="30" spans="1:4" x14ac:dyDescent="0.35">
      <c r="A30" s="106" t="s">
        <v>3</v>
      </c>
      <c r="B30" s="106">
        <v>10</v>
      </c>
      <c r="C30" s="106">
        <v>2</v>
      </c>
      <c r="D30" s="106">
        <v>2</v>
      </c>
    </row>
    <row r="31" spans="1:4" x14ac:dyDescent="0.35">
      <c r="A31" s="105" t="s">
        <v>107</v>
      </c>
      <c r="B31" s="104">
        <v>10</v>
      </c>
      <c r="C31" s="104">
        <v>2</v>
      </c>
      <c r="D31" s="104">
        <v>2</v>
      </c>
    </row>
    <row r="32" spans="1:4" x14ac:dyDescent="0.35">
      <c r="A32" s="106" t="s">
        <v>3</v>
      </c>
      <c r="B32" s="106">
        <f>SUM(B31)</f>
        <v>10</v>
      </c>
      <c r="C32" s="106">
        <f>SUM(C31)</f>
        <v>2</v>
      </c>
      <c r="D32" s="106">
        <f>SUM(D31)</f>
        <v>2</v>
      </c>
    </row>
    <row r="35" spans="1:4" x14ac:dyDescent="0.35">
      <c r="A35" s="113" t="s">
        <v>27</v>
      </c>
      <c r="B35" s="113" t="s">
        <v>7</v>
      </c>
      <c r="C35" s="113" t="s">
        <v>0</v>
      </c>
      <c r="D35" s="113" t="s">
        <v>23</v>
      </c>
    </row>
    <row r="36" spans="1:4" x14ac:dyDescent="0.35">
      <c r="A36" s="105" t="s">
        <v>14</v>
      </c>
      <c r="B36" s="104">
        <f>B29+B20+B12+B4</f>
        <v>1095</v>
      </c>
      <c r="C36" s="104">
        <f>C29+C20+C12+C4</f>
        <v>697</v>
      </c>
      <c r="D36" s="104">
        <f>D29+D20+D12+D4</f>
        <v>628</v>
      </c>
    </row>
    <row r="37" spans="1:4" x14ac:dyDescent="0.35">
      <c r="A37" s="105" t="s">
        <v>16</v>
      </c>
      <c r="B37" s="104">
        <f>B21+B13+B5</f>
        <v>320</v>
      </c>
      <c r="C37" s="104">
        <f>C21+C13+C5</f>
        <v>291</v>
      </c>
      <c r="D37" s="104">
        <f>D21+D13+D5</f>
        <v>254</v>
      </c>
    </row>
    <row r="38" spans="1:4" x14ac:dyDescent="0.35">
      <c r="A38" s="114" t="s">
        <v>3</v>
      </c>
      <c r="B38" s="114">
        <f>SUM(B36:B37)</f>
        <v>1415</v>
      </c>
      <c r="C38" s="114">
        <f>SUM(C36:C37)</f>
        <v>988</v>
      </c>
      <c r="D38" s="114">
        <f>SUM(D36:D37)</f>
        <v>882</v>
      </c>
    </row>
    <row r="39" spans="1:4" x14ac:dyDescent="0.35">
      <c r="A39" s="105" t="s">
        <v>106</v>
      </c>
      <c r="B39" s="104">
        <f>B23+B15+B7</f>
        <v>1145</v>
      </c>
      <c r="C39" s="104">
        <f>C23+C15+C7</f>
        <v>878</v>
      </c>
      <c r="D39" s="104">
        <f>D23+D15+D7</f>
        <v>815</v>
      </c>
    </row>
    <row r="40" spans="1:4" x14ac:dyDescent="0.35">
      <c r="A40" s="105" t="s">
        <v>79</v>
      </c>
      <c r="B40" s="104">
        <f>B31+B24</f>
        <v>270</v>
      </c>
      <c r="C40" s="104">
        <f>C31+C24</f>
        <v>110</v>
      </c>
      <c r="D40" s="104">
        <f>D31+D24</f>
        <v>67</v>
      </c>
    </row>
    <row r="41" spans="1:4" x14ac:dyDescent="0.35">
      <c r="A41" s="114" t="s">
        <v>3</v>
      </c>
      <c r="B41" s="114">
        <f>SUM(B39:B40)</f>
        <v>1415</v>
      </c>
      <c r="C41" s="114">
        <f>SUM(C39:C40)</f>
        <v>988</v>
      </c>
      <c r="D41" s="114">
        <f t="shared" ref="D41" si="1">SUM(D39:D40)</f>
        <v>882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0"/>
  <sheetViews>
    <sheetView view="pageBreakPreview" topLeftCell="A58" zoomScaleNormal="85" zoomScaleSheetLayoutView="100" workbookViewId="0">
      <selection activeCell="F80" sqref="F80"/>
    </sheetView>
  </sheetViews>
  <sheetFormatPr defaultRowHeight="21" x14ac:dyDescent="0.35"/>
  <cols>
    <col min="1" max="1" width="7.375" style="101" customWidth="1"/>
    <col min="2" max="2" width="71.25" style="101" customWidth="1"/>
    <col min="3" max="5" width="9.125" style="123"/>
  </cols>
  <sheetData>
    <row r="2" spans="1:5" x14ac:dyDescent="0.35">
      <c r="A2" s="181" t="s">
        <v>129</v>
      </c>
      <c r="B2" s="181"/>
      <c r="C2" s="181"/>
      <c r="D2" s="181"/>
      <c r="E2" s="181"/>
    </row>
    <row r="3" spans="1:5" x14ac:dyDescent="0.35">
      <c r="A3" s="181" t="s">
        <v>58</v>
      </c>
      <c r="B3" s="181"/>
      <c r="C3" s="181"/>
      <c r="D3" s="181"/>
      <c r="E3" s="181"/>
    </row>
    <row r="4" spans="1:5" x14ac:dyDescent="0.35">
      <c r="A4" s="240" t="s">
        <v>31</v>
      </c>
      <c r="B4" s="240"/>
    </row>
    <row r="5" spans="1:5" ht="42" x14ac:dyDescent="0.2">
      <c r="A5" s="122" t="s">
        <v>32</v>
      </c>
      <c r="B5" s="122" t="s">
        <v>33</v>
      </c>
      <c r="C5" s="121" t="s">
        <v>0</v>
      </c>
      <c r="D5" s="121" t="s">
        <v>109</v>
      </c>
      <c r="E5" s="121" t="s">
        <v>110</v>
      </c>
    </row>
    <row r="6" spans="1:5" x14ac:dyDescent="0.2">
      <c r="A6" s="135"/>
      <c r="B6" s="136"/>
      <c r="C6" s="135"/>
      <c r="D6" s="135"/>
      <c r="E6" s="135"/>
    </row>
    <row r="7" spans="1:5" x14ac:dyDescent="0.2">
      <c r="A7" s="135"/>
      <c r="B7" s="136"/>
      <c r="C7" s="135"/>
      <c r="D7" s="135"/>
      <c r="E7" s="135"/>
    </row>
    <row r="8" spans="1:5" s="138" customFormat="1" ht="21.75" thickBot="1" x14ac:dyDescent="0.4">
      <c r="A8" s="237" t="s">
        <v>116</v>
      </c>
      <c r="B8" s="238"/>
      <c r="C8" s="137">
        <f>SUM(C6:C6,C7:C7)</f>
        <v>0</v>
      </c>
      <c r="D8" s="137">
        <f>SUM(D6:D6,D7:D7)</f>
        <v>0</v>
      </c>
      <c r="E8" s="137">
        <f>SUM(E6:E6,E7:E7)</f>
        <v>0</v>
      </c>
    </row>
    <row r="9" spans="1:5" s="138" customFormat="1" ht="22.5" thickTop="1" thickBot="1" x14ac:dyDescent="0.4">
      <c r="A9" s="239" t="s">
        <v>117</v>
      </c>
      <c r="B9" s="239"/>
      <c r="C9" s="139">
        <f>SUM(C8)</f>
        <v>0</v>
      </c>
      <c r="D9" s="139">
        <f>SUM(D8)</f>
        <v>0</v>
      </c>
      <c r="E9" s="139">
        <f>SUM(E8)</f>
        <v>0</v>
      </c>
    </row>
    <row r="10" spans="1:5" ht="21.75" thickTop="1" x14ac:dyDescent="0.35">
      <c r="A10" s="128"/>
      <c r="B10" s="129"/>
      <c r="C10" s="127"/>
      <c r="D10" s="127"/>
      <c r="E10" s="127"/>
    </row>
    <row r="11" spans="1:5" x14ac:dyDescent="0.35">
      <c r="A11" s="240" t="s">
        <v>113</v>
      </c>
      <c r="B11" s="240"/>
    </row>
    <row r="12" spans="1:5" ht="42" x14ac:dyDescent="0.2">
      <c r="A12" s="141" t="s">
        <v>32</v>
      </c>
      <c r="B12" s="122" t="s">
        <v>33</v>
      </c>
      <c r="C12" s="121" t="s">
        <v>0</v>
      </c>
      <c r="D12" s="121" t="s">
        <v>109</v>
      </c>
      <c r="E12" s="121" t="s">
        <v>110</v>
      </c>
    </row>
    <row r="13" spans="1:5" x14ac:dyDescent="0.35">
      <c r="A13" s="234" t="s">
        <v>45</v>
      </c>
      <c r="B13" s="234"/>
      <c r="C13" s="124"/>
      <c r="D13" s="124"/>
      <c r="E13" s="124"/>
    </row>
    <row r="14" spans="1:5" x14ac:dyDescent="0.35">
      <c r="A14" s="235" t="s">
        <v>112</v>
      </c>
      <c r="B14" s="236"/>
      <c r="C14" s="132"/>
      <c r="D14" s="132"/>
      <c r="E14" s="132"/>
    </row>
    <row r="15" spans="1:5" x14ac:dyDescent="0.35">
      <c r="A15" s="173">
        <v>1</v>
      </c>
      <c r="B15" s="172" t="s">
        <v>64</v>
      </c>
      <c r="C15" s="171">
        <v>31</v>
      </c>
      <c r="D15" s="171">
        <v>30</v>
      </c>
      <c r="E15" s="171">
        <v>31</v>
      </c>
    </row>
    <row r="16" spans="1:5" x14ac:dyDescent="0.35">
      <c r="A16" s="235" t="s">
        <v>114</v>
      </c>
      <c r="B16" s="236"/>
      <c r="C16" s="132"/>
      <c r="D16" s="132"/>
      <c r="E16" s="132"/>
    </row>
    <row r="17" spans="1:5" x14ac:dyDescent="0.35">
      <c r="A17" s="130">
        <v>2</v>
      </c>
      <c r="B17" s="131" t="s">
        <v>51</v>
      </c>
      <c r="C17" s="125">
        <v>39</v>
      </c>
      <c r="D17" s="125">
        <v>35</v>
      </c>
      <c r="E17" s="125">
        <v>39</v>
      </c>
    </row>
    <row r="18" spans="1:5" x14ac:dyDescent="0.35">
      <c r="A18" s="130">
        <v>3</v>
      </c>
      <c r="B18" s="131" t="s">
        <v>53</v>
      </c>
      <c r="C18" s="125">
        <v>40</v>
      </c>
      <c r="D18" s="125">
        <v>30</v>
      </c>
      <c r="E18" s="125">
        <v>40</v>
      </c>
    </row>
    <row r="19" spans="1:5" x14ac:dyDescent="0.35">
      <c r="A19" s="235" t="s">
        <v>130</v>
      </c>
      <c r="B19" s="236"/>
      <c r="C19" s="132"/>
      <c r="D19" s="132"/>
      <c r="E19" s="132"/>
    </row>
    <row r="20" spans="1:5" x14ac:dyDescent="0.35">
      <c r="A20" s="130">
        <v>4</v>
      </c>
      <c r="B20" s="131" t="s">
        <v>91</v>
      </c>
      <c r="C20" s="125">
        <v>28</v>
      </c>
      <c r="D20" s="125">
        <v>25</v>
      </c>
      <c r="E20" s="125">
        <v>28</v>
      </c>
    </row>
    <row r="21" spans="1:5" x14ac:dyDescent="0.35">
      <c r="A21" s="130">
        <v>5</v>
      </c>
      <c r="B21" s="131" t="s">
        <v>71</v>
      </c>
      <c r="C21" s="170">
        <v>29</v>
      </c>
      <c r="D21" s="170">
        <v>25</v>
      </c>
      <c r="E21" s="170">
        <v>29</v>
      </c>
    </row>
    <row r="22" spans="1:5" x14ac:dyDescent="0.35">
      <c r="A22" s="130">
        <v>6</v>
      </c>
      <c r="B22" s="131" t="s">
        <v>74</v>
      </c>
      <c r="C22" s="170">
        <v>45</v>
      </c>
      <c r="D22" s="170">
        <v>35</v>
      </c>
      <c r="E22" s="170">
        <v>45</v>
      </c>
    </row>
    <row r="23" spans="1:5" x14ac:dyDescent="0.35">
      <c r="A23" s="130">
        <v>7</v>
      </c>
      <c r="B23" s="131" t="s">
        <v>75</v>
      </c>
      <c r="C23" s="170">
        <v>39</v>
      </c>
      <c r="D23" s="170">
        <v>30</v>
      </c>
      <c r="E23" s="170">
        <v>39</v>
      </c>
    </row>
    <row r="24" spans="1:5" x14ac:dyDescent="0.35">
      <c r="A24" s="130">
        <v>8</v>
      </c>
      <c r="B24" s="131" t="s">
        <v>68</v>
      </c>
      <c r="C24" s="170">
        <v>82</v>
      </c>
      <c r="D24" s="170">
        <v>80</v>
      </c>
      <c r="E24" s="170">
        <v>82</v>
      </c>
    </row>
    <row r="25" spans="1:5" s="138" customFormat="1" ht="21.75" thickBot="1" x14ac:dyDescent="0.4">
      <c r="A25" s="237" t="s">
        <v>131</v>
      </c>
      <c r="B25" s="238"/>
      <c r="C25" s="137">
        <f>SUM(C15:C24)</f>
        <v>333</v>
      </c>
      <c r="D25" s="137">
        <f>SUM(D15:D24)</f>
        <v>290</v>
      </c>
      <c r="E25" s="137">
        <f>SUM(E15:E24)</f>
        <v>333</v>
      </c>
    </row>
    <row r="26" spans="1:5" s="138" customFormat="1" ht="22.5" thickTop="1" thickBot="1" x14ac:dyDescent="0.4">
      <c r="A26" s="239" t="s">
        <v>120</v>
      </c>
      <c r="B26" s="239"/>
      <c r="C26" s="139">
        <f>SUM(C25)</f>
        <v>333</v>
      </c>
      <c r="D26" s="139">
        <f>SUM(D25)</f>
        <v>290</v>
      </c>
      <c r="E26" s="139">
        <f>SUM(E25)</f>
        <v>333</v>
      </c>
    </row>
    <row r="27" spans="1:5" ht="21.75" thickTop="1" x14ac:dyDescent="0.35">
      <c r="A27" s="118"/>
      <c r="B27" s="126"/>
      <c r="C27" s="127"/>
      <c r="D27" s="127"/>
      <c r="E27" s="127"/>
    </row>
    <row r="28" spans="1:5" x14ac:dyDescent="0.35">
      <c r="A28" s="240" t="s">
        <v>34</v>
      </c>
      <c r="B28" s="240"/>
    </row>
    <row r="29" spans="1:5" ht="42" x14ac:dyDescent="0.2">
      <c r="A29" s="141" t="s">
        <v>32</v>
      </c>
      <c r="B29" s="122" t="s">
        <v>33</v>
      </c>
      <c r="C29" s="121" t="s">
        <v>0</v>
      </c>
      <c r="D29" s="121" t="s">
        <v>109</v>
      </c>
      <c r="E29" s="121" t="s">
        <v>110</v>
      </c>
    </row>
    <row r="30" spans="1:5" x14ac:dyDescent="0.35">
      <c r="A30" s="234" t="s">
        <v>45</v>
      </c>
      <c r="B30" s="234"/>
      <c r="C30" s="124"/>
      <c r="D30" s="124"/>
      <c r="E30" s="124"/>
    </row>
    <row r="31" spans="1:5" x14ac:dyDescent="0.35">
      <c r="A31" s="235" t="s">
        <v>112</v>
      </c>
      <c r="B31" s="236"/>
      <c r="C31" s="132"/>
      <c r="D31" s="132"/>
      <c r="E31" s="132"/>
    </row>
    <row r="32" spans="1:5" x14ac:dyDescent="0.35">
      <c r="A32" s="104">
        <v>1</v>
      </c>
      <c r="B32" s="105" t="s">
        <v>111</v>
      </c>
      <c r="C32" s="125">
        <v>16</v>
      </c>
      <c r="D32" s="125">
        <v>30</v>
      </c>
      <c r="E32" s="125">
        <v>16</v>
      </c>
    </row>
    <row r="33" spans="1:5" x14ac:dyDescent="0.35">
      <c r="A33" s="104">
        <v>2</v>
      </c>
      <c r="B33" s="105" t="s">
        <v>62</v>
      </c>
      <c r="C33" s="125">
        <v>24</v>
      </c>
      <c r="D33" s="125">
        <v>30</v>
      </c>
      <c r="E33" s="125">
        <v>24</v>
      </c>
    </row>
    <row r="34" spans="1:5" x14ac:dyDescent="0.35">
      <c r="A34" s="104">
        <v>3</v>
      </c>
      <c r="B34" s="105" t="s">
        <v>66</v>
      </c>
      <c r="C34" s="125">
        <v>8</v>
      </c>
      <c r="D34" s="125">
        <v>30</v>
      </c>
      <c r="E34" s="125">
        <v>8</v>
      </c>
    </row>
    <row r="35" spans="1:5" x14ac:dyDescent="0.35">
      <c r="A35" s="235" t="s">
        <v>114</v>
      </c>
      <c r="B35" s="236"/>
      <c r="C35" s="133"/>
      <c r="D35" s="133"/>
      <c r="E35" s="133"/>
    </row>
    <row r="36" spans="1:5" x14ac:dyDescent="0.35">
      <c r="A36" s="135">
        <v>4</v>
      </c>
      <c r="B36" s="134" t="s">
        <v>47</v>
      </c>
      <c r="C36" s="135">
        <v>39</v>
      </c>
      <c r="D36" s="135">
        <v>60</v>
      </c>
      <c r="E36" s="135">
        <v>39</v>
      </c>
    </row>
    <row r="37" spans="1:5" x14ac:dyDescent="0.35">
      <c r="A37" s="135">
        <v>5</v>
      </c>
      <c r="B37" s="134" t="s">
        <v>48</v>
      </c>
      <c r="C37" s="135">
        <v>12</v>
      </c>
      <c r="D37" s="135">
        <v>20</v>
      </c>
      <c r="E37" s="135">
        <v>12</v>
      </c>
    </row>
    <row r="38" spans="1:5" x14ac:dyDescent="0.35">
      <c r="A38" s="135">
        <v>6</v>
      </c>
      <c r="B38" s="134" t="s">
        <v>49</v>
      </c>
      <c r="C38" s="135">
        <v>8</v>
      </c>
      <c r="D38" s="135">
        <v>40</v>
      </c>
      <c r="E38" s="135">
        <v>8</v>
      </c>
    </row>
    <row r="39" spans="1:5" x14ac:dyDescent="0.35">
      <c r="A39" s="135">
        <v>7</v>
      </c>
      <c r="B39" s="134" t="s">
        <v>55</v>
      </c>
      <c r="C39" s="135">
        <v>7</v>
      </c>
      <c r="D39" s="135">
        <v>20</v>
      </c>
      <c r="E39" s="135">
        <v>7</v>
      </c>
    </row>
    <row r="40" spans="1:5" x14ac:dyDescent="0.35">
      <c r="A40" s="135">
        <v>8</v>
      </c>
      <c r="B40" s="134" t="s">
        <v>57</v>
      </c>
      <c r="C40" s="135">
        <v>16</v>
      </c>
      <c r="D40" s="135">
        <v>30</v>
      </c>
      <c r="E40" s="135">
        <v>16</v>
      </c>
    </row>
    <row r="41" spans="1:5" x14ac:dyDescent="0.35">
      <c r="A41" s="135">
        <v>9</v>
      </c>
      <c r="B41" s="134" t="s">
        <v>68</v>
      </c>
      <c r="C41" s="135">
        <v>74</v>
      </c>
      <c r="D41" s="135">
        <v>80</v>
      </c>
      <c r="E41" s="135">
        <v>74</v>
      </c>
    </row>
    <row r="42" spans="1:5" x14ac:dyDescent="0.35">
      <c r="A42" s="135">
        <v>10</v>
      </c>
      <c r="B42" s="134" t="s">
        <v>69</v>
      </c>
      <c r="C42" s="135">
        <v>22</v>
      </c>
      <c r="D42" s="135">
        <v>25</v>
      </c>
      <c r="E42" s="135">
        <v>22</v>
      </c>
    </row>
    <row r="43" spans="1:5" x14ac:dyDescent="0.35">
      <c r="A43" s="235" t="s">
        <v>115</v>
      </c>
      <c r="B43" s="236"/>
      <c r="C43" s="133"/>
      <c r="D43" s="133"/>
      <c r="E43" s="133"/>
    </row>
    <row r="44" spans="1:5" x14ac:dyDescent="0.35">
      <c r="A44" s="135">
        <v>11</v>
      </c>
      <c r="B44" s="134" t="s">
        <v>71</v>
      </c>
      <c r="C44" s="135">
        <v>21</v>
      </c>
      <c r="D44" s="135">
        <v>30</v>
      </c>
      <c r="E44" s="135">
        <v>26</v>
      </c>
    </row>
    <row r="45" spans="1:5" x14ac:dyDescent="0.35">
      <c r="A45" s="135">
        <v>12</v>
      </c>
      <c r="B45" s="134" t="s">
        <v>72</v>
      </c>
      <c r="C45" s="135">
        <v>13</v>
      </c>
      <c r="D45" s="135">
        <v>20</v>
      </c>
      <c r="E45" s="135">
        <v>6</v>
      </c>
    </row>
    <row r="46" spans="1:5" x14ac:dyDescent="0.35">
      <c r="A46" s="135">
        <v>13</v>
      </c>
      <c r="B46" s="134" t="s">
        <v>73</v>
      </c>
      <c r="C46" s="135">
        <v>10</v>
      </c>
      <c r="D46" s="135">
        <v>30</v>
      </c>
      <c r="E46" s="135">
        <v>9</v>
      </c>
    </row>
    <row r="47" spans="1:5" x14ac:dyDescent="0.35">
      <c r="A47" s="135">
        <v>14</v>
      </c>
      <c r="B47" s="134" t="s">
        <v>74</v>
      </c>
      <c r="C47" s="135">
        <v>17</v>
      </c>
      <c r="D47" s="135">
        <v>25</v>
      </c>
      <c r="E47" s="135">
        <v>12</v>
      </c>
    </row>
    <row r="48" spans="1:5" x14ac:dyDescent="0.35">
      <c r="A48" s="135">
        <v>15</v>
      </c>
      <c r="B48" s="134" t="s">
        <v>75</v>
      </c>
      <c r="C48" s="135">
        <v>12</v>
      </c>
      <c r="D48" s="135">
        <v>40</v>
      </c>
      <c r="E48" s="135">
        <v>6</v>
      </c>
    </row>
    <row r="49" spans="1:5" x14ac:dyDescent="0.35">
      <c r="A49" s="135">
        <v>16</v>
      </c>
      <c r="B49" s="134" t="s">
        <v>77</v>
      </c>
      <c r="C49" s="135">
        <v>10</v>
      </c>
      <c r="D49" s="135">
        <v>20</v>
      </c>
      <c r="E49" s="135">
        <v>5</v>
      </c>
    </row>
    <row r="50" spans="1:5" x14ac:dyDescent="0.35">
      <c r="A50" s="135">
        <v>17</v>
      </c>
      <c r="B50" s="134" t="s">
        <v>78</v>
      </c>
      <c r="C50" s="135">
        <v>10</v>
      </c>
      <c r="D50" s="135">
        <v>25</v>
      </c>
      <c r="E50" s="135">
        <v>3</v>
      </c>
    </row>
    <row r="51" spans="1:5" x14ac:dyDescent="0.35">
      <c r="A51" s="135">
        <v>18</v>
      </c>
      <c r="B51" s="134" t="s">
        <v>68</v>
      </c>
      <c r="C51" s="135">
        <v>45</v>
      </c>
      <c r="D51" s="135">
        <v>30</v>
      </c>
      <c r="E51" s="135">
        <v>25</v>
      </c>
    </row>
    <row r="52" spans="1:5" x14ac:dyDescent="0.35">
      <c r="A52" s="135">
        <v>19</v>
      </c>
      <c r="B52" s="134" t="s">
        <v>69</v>
      </c>
      <c r="C52" s="135">
        <v>15</v>
      </c>
      <c r="D52" s="135">
        <v>25</v>
      </c>
      <c r="E52" s="135">
        <v>6</v>
      </c>
    </row>
    <row r="53" spans="1:5" x14ac:dyDescent="0.35">
      <c r="A53" s="135">
        <v>20</v>
      </c>
      <c r="B53" s="134" t="s">
        <v>97</v>
      </c>
      <c r="C53" s="135">
        <v>30</v>
      </c>
      <c r="D53" s="135">
        <v>30</v>
      </c>
      <c r="E53" s="135">
        <v>23</v>
      </c>
    </row>
    <row r="54" spans="1:5" x14ac:dyDescent="0.35">
      <c r="A54" s="135">
        <v>21</v>
      </c>
      <c r="B54" s="134" t="s">
        <v>124</v>
      </c>
      <c r="C54" s="135">
        <v>1</v>
      </c>
      <c r="D54" s="135">
        <v>25</v>
      </c>
      <c r="E54" s="135">
        <v>0</v>
      </c>
    </row>
    <row r="55" spans="1:5" x14ac:dyDescent="0.35">
      <c r="A55" s="235" t="s">
        <v>30</v>
      </c>
      <c r="B55" s="236"/>
      <c r="C55" s="133"/>
      <c r="D55" s="133"/>
      <c r="E55" s="133"/>
    </row>
    <row r="56" spans="1:5" x14ac:dyDescent="0.35">
      <c r="A56" s="135">
        <v>22</v>
      </c>
      <c r="B56" s="134" t="s">
        <v>92</v>
      </c>
      <c r="C56" s="135">
        <v>19</v>
      </c>
      <c r="D56" s="135">
        <v>25</v>
      </c>
      <c r="E56" s="135">
        <v>19</v>
      </c>
    </row>
    <row r="57" spans="1:5" x14ac:dyDescent="0.35">
      <c r="A57" s="135">
        <v>23</v>
      </c>
      <c r="B57" s="134" t="s">
        <v>73</v>
      </c>
      <c r="C57" s="135">
        <v>25</v>
      </c>
      <c r="D57" s="135">
        <v>30</v>
      </c>
      <c r="E57" s="135">
        <v>25</v>
      </c>
    </row>
    <row r="58" spans="1:5" x14ac:dyDescent="0.35">
      <c r="A58" s="135">
        <v>24</v>
      </c>
      <c r="B58" s="134" t="s">
        <v>94</v>
      </c>
      <c r="C58" s="135">
        <v>22</v>
      </c>
      <c r="D58" s="135">
        <v>30</v>
      </c>
      <c r="E58" s="135">
        <v>22</v>
      </c>
    </row>
    <row r="59" spans="1:5" x14ac:dyDescent="0.35">
      <c r="A59" s="135">
        <v>25</v>
      </c>
      <c r="B59" s="134" t="s">
        <v>95</v>
      </c>
      <c r="C59" s="135">
        <v>8</v>
      </c>
      <c r="D59" s="135">
        <v>20</v>
      </c>
      <c r="E59" s="135">
        <v>8</v>
      </c>
    </row>
    <row r="60" spans="1:5" x14ac:dyDescent="0.35">
      <c r="A60" s="135">
        <v>26</v>
      </c>
      <c r="B60" s="134" t="s">
        <v>77</v>
      </c>
      <c r="C60" s="135">
        <v>18</v>
      </c>
      <c r="D60" s="135">
        <v>30</v>
      </c>
      <c r="E60" s="135">
        <v>18</v>
      </c>
    </row>
    <row r="61" spans="1:5" x14ac:dyDescent="0.35">
      <c r="A61" s="135">
        <v>27</v>
      </c>
      <c r="B61" s="134" t="s">
        <v>78</v>
      </c>
      <c r="C61" s="135">
        <v>21</v>
      </c>
      <c r="D61" s="135">
        <v>30</v>
      </c>
      <c r="E61" s="135">
        <v>21</v>
      </c>
    </row>
    <row r="62" spans="1:5" x14ac:dyDescent="0.35">
      <c r="A62" s="135">
        <v>28</v>
      </c>
      <c r="B62" s="134" t="s">
        <v>69</v>
      </c>
      <c r="C62" s="135">
        <v>22</v>
      </c>
      <c r="D62" s="135">
        <v>25</v>
      </c>
      <c r="E62" s="135">
        <v>22</v>
      </c>
    </row>
    <row r="63" spans="1:5" x14ac:dyDescent="0.35">
      <c r="A63" s="234" t="s">
        <v>79</v>
      </c>
      <c r="B63" s="234"/>
      <c r="C63" s="124"/>
      <c r="D63" s="124"/>
      <c r="E63" s="124"/>
    </row>
    <row r="64" spans="1:5" x14ac:dyDescent="0.35">
      <c r="A64" s="235" t="s">
        <v>115</v>
      </c>
      <c r="B64" s="236"/>
      <c r="C64" s="132"/>
      <c r="D64" s="132"/>
      <c r="E64" s="132"/>
    </row>
    <row r="65" spans="1:5" x14ac:dyDescent="0.35">
      <c r="A65" s="135">
        <v>29</v>
      </c>
      <c r="B65" s="134" t="s">
        <v>81</v>
      </c>
      <c r="C65" s="135">
        <v>12</v>
      </c>
      <c r="D65" s="135">
        <v>30</v>
      </c>
      <c r="E65" s="135">
        <v>9</v>
      </c>
    </row>
    <row r="66" spans="1:5" x14ac:dyDescent="0.35">
      <c r="A66" s="135">
        <v>30</v>
      </c>
      <c r="B66" s="134" t="s">
        <v>83</v>
      </c>
      <c r="C66" s="135">
        <v>14</v>
      </c>
      <c r="D66" s="135">
        <v>25</v>
      </c>
      <c r="E66" s="135">
        <v>9</v>
      </c>
    </row>
    <row r="67" spans="1:5" x14ac:dyDescent="0.35">
      <c r="A67" s="135">
        <v>31</v>
      </c>
      <c r="B67" s="134" t="s">
        <v>85</v>
      </c>
      <c r="C67" s="135">
        <v>5</v>
      </c>
      <c r="D67" s="135">
        <v>25</v>
      </c>
      <c r="E67" s="135">
        <v>3</v>
      </c>
    </row>
    <row r="68" spans="1:5" x14ac:dyDescent="0.35">
      <c r="A68" s="135">
        <v>32</v>
      </c>
      <c r="B68" s="134" t="s">
        <v>87</v>
      </c>
      <c r="C68" s="135">
        <v>14</v>
      </c>
      <c r="D68" s="135">
        <v>25</v>
      </c>
      <c r="E68" s="135">
        <v>7</v>
      </c>
    </row>
    <row r="69" spans="1:5" x14ac:dyDescent="0.35">
      <c r="A69" s="135">
        <v>33</v>
      </c>
      <c r="B69" s="134" t="s">
        <v>89</v>
      </c>
      <c r="C69" s="135">
        <v>39</v>
      </c>
      <c r="D69" s="135">
        <v>90</v>
      </c>
      <c r="E69" s="135">
        <v>22</v>
      </c>
    </row>
    <row r="70" spans="1:5" x14ac:dyDescent="0.35">
      <c r="A70" s="135">
        <v>34</v>
      </c>
      <c r="B70" s="134" t="s">
        <v>90</v>
      </c>
      <c r="C70" s="135">
        <v>9</v>
      </c>
      <c r="D70" s="135">
        <v>20</v>
      </c>
      <c r="E70" s="135">
        <v>7</v>
      </c>
    </row>
    <row r="71" spans="1:5" x14ac:dyDescent="0.35">
      <c r="A71" s="135">
        <v>35</v>
      </c>
      <c r="B71" s="134" t="s">
        <v>101</v>
      </c>
      <c r="C71" s="135">
        <v>9</v>
      </c>
      <c r="D71" s="135">
        <v>20</v>
      </c>
      <c r="E71" s="135">
        <v>6</v>
      </c>
    </row>
    <row r="72" spans="1:5" x14ac:dyDescent="0.35">
      <c r="A72" s="135">
        <v>36</v>
      </c>
      <c r="B72" s="134" t="s">
        <v>103</v>
      </c>
      <c r="C72" s="135">
        <v>6</v>
      </c>
      <c r="D72" s="135">
        <v>25</v>
      </c>
      <c r="E72" s="135">
        <v>2</v>
      </c>
    </row>
    <row r="73" spans="1:5" s="138" customFormat="1" ht="21.75" thickBot="1" x14ac:dyDescent="0.4">
      <c r="A73" s="237" t="s">
        <v>132</v>
      </c>
      <c r="B73" s="238"/>
      <c r="C73" s="137">
        <f>SUM(C32:C72)</f>
        <v>653</v>
      </c>
      <c r="D73" s="137">
        <f>SUM(D32:D72)</f>
        <v>1115</v>
      </c>
      <c r="E73" s="137">
        <f>SUM(E32:E72)</f>
        <v>547</v>
      </c>
    </row>
    <row r="74" spans="1:5" ht="21.75" thickTop="1" x14ac:dyDescent="0.35">
      <c r="A74" s="234" t="s">
        <v>79</v>
      </c>
      <c r="B74" s="234"/>
      <c r="C74" s="124"/>
      <c r="D74" s="124"/>
      <c r="E74" s="124"/>
    </row>
    <row r="75" spans="1:5" x14ac:dyDescent="0.35">
      <c r="A75" s="235" t="s">
        <v>118</v>
      </c>
      <c r="B75" s="236"/>
      <c r="C75" s="132"/>
      <c r="D75" s="132"/>
      <c r="E75" s="132"/>
    </row>
    <row r="76" spans="1:5" x14ac:dyDescent="0.35">
      <c r="A76" s="135">
        <v>37</v>
      </c>
      <c r="B76" s="134" t="s">
        <v>99</v>
      </c>
      <c r="C76" s="135">
        <v>1</v>
      </c>
      <c r="D76" s="135">
        <v>5</v>
      </c>
      <c r="E76" s="135">
        <v>1</v>
      </c>
    </row>
    <row r="77" spans="1:5" x14ac:dyDescent="0.35">
      <c r="A77" s="135">
        <v>38</v>
      </c>
      <c r="B77" s="134" t="s">
        <v>89</v>
      </c>
      <c r="C77" s="174">
        <v>1</v>
      </c>
      <c r="D77" s="174">
        <v>5</v>
      </c>
      <c r="E77" s="174">
        <v>1</v>
      </c>
    </row>
    <row r="78" spans="1:5" s="138" customFormat="1" ht="21.75" thickBot="1" x14ac:dyDescent="0.4">
      <c r="A78" s="237" t="s">
        <v>121</v>
      </c>
      <c r="B78" s="238"/>
      <c r="C78" s="140">
        <f>SUM(C76)</f>
        <v>1</v>
      </c>
      <c r="D78" s="140">
        <f t="shared" ref="D78" si="0">SUM(D76)</f>
        <v>5</v>
      </c>
      <c r="E78" s="140">
        <f>SUM(E76:E77)</f>
        <v>2</v>
      </c>
    </row>
    <row r="79" spans="1:5" s="138" customFormat="1" ht="22.5" thickTop="1" thickBot="1" x14ac:dyDescent="0.4">
      <c r="A79" s="239" t="s">
        <v>119</v>
      </c>
      <c r="B79" s="239"/>
      <c r="C79" s="139">
        <f>SUM(C73,C78)</f>
        <v>654</v>
      </c>
      <c r="D79" s="139">
        <f>SUM(D73,D78)</f>
        <v>1120</v>
      </c>
      <c r="E79" s="139">
        <f>SUM(E73,E78)</f>
        <v>549</v>
      </c>
    </row>
    <row r="80" spans="1:5" ht="21.75" thickTop="1" x14ac:dyDescent="0.35"/>
  </sheetData>
  <mergeCells count="25">
    <mergeCell ref="A2:E2"/>
    <mergeCell ref="A30:B30"/>
    <mergeCell ref="A31:B31"/>
    <mergeCell ref="A16:B16"/>
    <mergeCell ref="A19:B19"/>
    <mergeCell ref="A9:B9"/>
    <mergeCell ref="A25:B25"/>
    <mergeCell ref="A26:B26"/>
    <mergeCell ref="A28:B28"/>
    <mergeCell ref="A4:B4"/>
    <mergeCell ref="A11:B11"/>
    <mergeCell ref="A13:B13"/>
    <mergeCell ref="A74:B74"/>
    <mergeCell ref="A75:B75"/>
    <mergeCell ref="A78:B78"/>
    <mergeCell ref="A79:B79"/>
    <mergeCell ref="A3:E3"/>
    <mergeCell ref="A8:B8"/>
    <mergeCell ref="A35:B35"/>
    <mergeCell ref="A43:B43"/>
    <mergeCell ref="A63:B63"/>
    <mergeCell ref="A64:B64"/>
    <mergeCell ref="A55:B55"/>
    <mergeCell ref="A73:B73"/>
    <mergeCell ref="A14:B14"/>
  </mergeCells>
  <pageMargins left="0.7" right="0.7" top="0.75" bottom="0.75" header="0.3" footer="0.3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H12"/>
  <sheetViews>
    <sheetView zoomScale="115" zoomScaleNormal="115" workbookViewId="0">
      <selection activeCell="D16" sqref="D16"/>
    </sheetView>
  </sheetViews>
  <sheetFormatPr defaultColWidth="9" defaultRowHeight="18.75" x14ac:dyDescent="0.3"/>
  <cols>
    <col min="1" max="1" width="36.375" style="1" customWidth="1"/>
    <col min="2" max="9" width="3.375" style="1" customWidth="1"/>
    <col min="10" max="10" width="4.375" style="1" bestFit="1" customWidth="1"/>
    <col min="11" max="11" width="3.375" style="2" customWidth="1"/>
    <col min="12" max="19" width="3.375" style="1" customWidth="1"/>
    <col min="20" max="20" width="5.25" style="1" customWidth="1"/>
    <col min="21" max="21" width="3.375" style="2" customWidth="1"/>
    <col min="22" max="29" width="3.375" style="1" customWidth="1"/>
    <col min="30" max="30" width="5.375" style="1" customWidth="1"/>
    <col min="31" max="33" width="5.625" style="1" customWidth="1"/>
    <col min="34" max="34" width="39.75" style="1" customWidth="1"/>
    <col min="35" max="16384" width="9" style="1"/>
  </cols>
  <sheetData>
    <row r="1" spans="1:34" ht="21" x14ac:dyDescent="0.35">
      <c r="A1" s="181" t="s">
        <v>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</row>
    <row r="2" spans="1:34" s="49" customFormat="1" ht="21" x14ac:dyDescent="0.2">
      <c r="A2" s="182" t="s">
        <v>58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</row>
    <row r="3" spans="1:34" ht="18.75" customHeight="1" x14ac:dyDescent="0.3">
      <c r="A3" s="208" t="s">
        <v>19</v>
      </c>
      <c r="B3" s="210" t="s">
        <v>0</v>
      </c>
      <c r="C3" s="211"/>
      <c r="D3" s="211"/>
      <c r="E3" s="211"/>
      <c r="F3" s="211"/>
      <c r="G3" s="211"/>
      <c r="H3" s="211"/>
      <c r="I3" s="211"/>
      <c r="J3" s="212"/>
      <c r="K3" s="205" t="s">
        <v>12</v>
      </c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206"/>
      <c r="AE3" s="213" t="s">
        <v>21</v>
      </c>
      <c r="AF3" s="201"/>
      <c r="AG3" s="201"/>
      <c r="AH3" s="241" t="s">
        <v>35</v>
      </c>
    </row>
    <row r="4" spans="1:34" ht="18.75" customHeight="1" x14ac:dyDescent="0.3">
      <c r="A4" s="209"/>
      <c r="B4" s="210"/>
      <c r="C4" s="211"/>
      <c r="D4" s="211"/>
      <c r="E4" s="211"/>
      <c r="F4" s="211"/>
      <c r="G4" s="211"/>
      <c r="H4" s="211"/>
      <c r="I4" s="211"/>
      <c r="J4" s="212"/>
      <c r="K4" s="202" t="s">
        <v>7</v>
      </c>
      <c r="L4" s="205" t="s">
        <v>22</v>
      </c>
      <c r="M4" s="198"/>
      <c r="N4" s="198"/>
      <c r="O4" s="198"/>
      <c r="P4" s="198"/>
      <c r="Q4" s="198"/>
      <c r="R4" s="198"/>
      <c r="S4" s="198"/>
      <c r="T4" s="206"/>
      <c r="U4" s="202" t="s">
        <v>7</v>
      </c>
      <c r="V4" s="205" t="s">
        <v>29</v>
      </c>
      <c r="W4" s="198"/>
      <c r="X4" s="198"/>
      <c r="Y4" s="198"/>
      <c r="Z4" s="198"/>
      <c r="AA4" s="198"/>
      <c r="AB4" s="198"/>
      <c r="AC4" s="198"/>
      <c r="AD4" s="206"/>
      <c r="AE4" s="200"/>
      <c r="AF4" s="201"/>
      <c r="AG4" s="201"/>
      <c r="AH4" s="241"/>
    </row>
    <row r="5" spans="1:34" ht="18.75" customHeight="1" x14ac:dyDescent="0.3">
      <c r="A5" s="209"/>
      <c r="B5" s="200" t="s">
        <v>4</v>
      </c>
      <c r="C5" s="201"/>
      <c r="D5" s="201"/>
      <c r="E5" s="201" t="s">
        <v>5</v>
      </c>
      <c r="F5" s="201"/>
      <c r="G5" s="201"/>
      <c r="H5" s="201" t="s">
        <v>6</v>
      </c>
      <c r="I5" s="201"/>
      <c r="J5" s="207"/>
      <c r="K5" s="203"/>
      <c r="L5" s="205" t="s">
        <v>4</v>
      </c>
      <c r="M5" s="198"/>
      <c r="N5" s="199"/>
      <c r="O5" s="197" t="s">
        <v>5</v>
      </c>
      <c r="P5" s="198"/>
      <c r="Q5" s="199"/>
      <c r="R5" s="197" t="s">
        <v>8</v>
      </c>
      <c r="S5" s="198"/>
      <c r="T5" s="206"/>
      <c r="U5" s="203"/>
      <c r="V5" s="205" t="s">
        <v>4</v>
      </c>
      <c r="W5" s="198"/>
      <c r="X5" s="199"/>
      <c r="Y5" s="197" t="s">
        <v>5</v>
      </c>
      <c r="Z5" s="198"/>
      <c r="AA5" s="199"/>
      <c r="AB5" s="197" t="s">
        <v>9</v>
      </c>
      <c r="AC5" s="198"/>
      <c r="AD5" s="206"/>
      <c r="AE5" s="200"/>
      <c r="AF5" s="201"/>
      <c r="AG5" s="201"/>
      <c r="AH5" s="241"/>
    </row>
    <row r="6" spans="1:34" x14ac:dyDescent="0.3">
      <c r="A6" s="209"/>
      <c r="B6" s="35" t="s">
        <v>1</v>
      </c>
      <c r="C6" s="98" t="s">
        <v>2</v>
      </c>
      <c r="D6" s="98" t="s">
        <v>3</v>
      </c>
      <c r="E6" s="36" t="s">
        <v>1</v>
      </c>
      <c r="F6" s="98" t="s">
        <v>2</v>
      </c>
      <c r="G6" s="98" t="s">
        <v>3</v>
      </c>
      <c r="H6" s="36" t="s">
        <v>1</v>
      </c>
      <c r="I6" s="98" t="s">
        <v>2</v>
      </c>
      <c r="J6" s="99" t="s">
        <v>3</v>
      </c>
      <c r="K6" s="204"/>
      <c r="L6" s="35" t="s">
        <v>1</v>
      </c>
      <c r="M6" s="98" t="s">
        <v>2</v>
      </c>
      <c r="N6" s="98" t="s">
        <v>3</v>
      </c>
      <c r="O6" s="36" t="s">
        <v>1</v>
      </c>
      <c r="P6" s="98" t="s">
        <v>2</v>
      </c>
      <c r="Q6" s="98" t="s">
        <v>3</v>
      </c>
      <c r="R6" s="36" t="s">
        <v>1</v>
      </c>
      <c r="S6" s="98" t="s">
        <v>2</v>
      </c>
      <c r="T6" s="99" t="s">
        <v>3</v>
      </c>
      <c r="U6" s="204"/>
      <c r="V6" s="35" t="s">
        <v>1</v>
      </c>
      <c r="W6" s="98" t="s">
        <v>2</v>
      </c>
      <c r="X6" s="98" t="s">
        <v>3</v>
      </c>
      <c r="Y6" s="36" t="s">
        <v>1</v>
      </c>
      <c r="Z6" s="98" t="s">
        <v>2</v>
      </c>
      <c r="AA6" s="98" t="s">
        <v>3</v>
      </c>
      <c r="AB6" s="36" t="s">
        <v>1</v>
      </c>
      <c r="AC6" s="98" t="s">
        <v>2</v>
      </c>
      <c r="AD6" s="99" t="s">
        <v>3</v>
      </c>
      <c r="AE6" s="35" t="s">
        <v>1</v>
      </c>
      <c r="AF6" s="98" t="s">
        <v>2</v>
      </c>
      <c r="AG6" s="98" t="s">
        <v>3</v>
      </c>
      <c r="AH6" s="241"/>
    </row>
    <row r="7" spans="1:34" x14ac:dyDescent="0.3">
      <c r="A7" s="143" t="s">
        <v>16</v>
      </c>
      <c r="B7" s="144"/>
      <c r="C7" s="145"/>
      <c r="D7" s="145"/>
      <c r="E7" s="146"/>
      <c r="F7" s="145"/>
      <c r="G7" s="145"/>
      <c r="H7" s="146"/>
      <c r="I7" s="145"/>
      <c r="J7" s="147"/>
      <c r="K7" s="142"/>
      <c r="L7" s="144"/>
      <c r="M7" s="145"/>
      <c r="N7" s="145"/>
      <c r="O7" s="146"/>
      <c r="P7" s="145"/>
      <c r="Q7" s="145"/>
      <c r="R7" s="146"/>
      <c r="S7" s="145"/>
      <c r="T7" s="147"/>
      <c r="U7" s="142"/>
      <c r="V7" s="144"/>
      <c r="W7" s="145"/>
      <c r="X7" s="145"/>
      <c r="Y7" s="146"/>
      <c r="Z7" s="145"/>
      <c r="AA7" s="145"/>
      <c r="AB7" s="146"/>
      <c r="AC7" s="145"/>
      <c r="AD7" s="147"/>
      <c r="AE7" s="144"/>
      <c r="AF7" s="145"/>
      <c r="AG7" s="145"/>
      <c r="AH7" s="148"/>
    </row>
    <row r="8" spans="1:34" x14ac:dyDescent="0.3">
      <c r="A8" s="50" t="s">
        <v>45</v>
      </c>
      <c r="B8" s="45"/>
      <c r="C8" s="46"/>
      <c r="D8" s="46"/>
      <c r="E8" s="46"/>
      <c r="F8" s="46"/>
      <c r="G8" s="46"/>
      <c r="H8" s="46"/>
      <c r="I8" s="46"/>
      <c r="J8" s="47"/>
      <c r="K8" s="48"/>
      <c r="L8" s="45"/>
      <c r="M8" s="46"/>
      <c r="N8" s="46"/>
      <c r="O8" s="46"/>
      <c r="P8" s="46"/>
      <c r="Q8" s="46"/>
      <c r="R8" s="46"/>
      <c r="S8" s="46"/>
      <c r="T8" s="47"/>
      <c r="U8" s="48"/>
      <c r="V8" s="45"/>
      <c r="W8" s="46"/>
      <c r="X8" s="46"/>
      <c r="Y8" s="46"/>
      <c r="Z8" s="46"/>
      <c r="AA8" s="46"/>
      <c r="AB8" s="46"/>
      <c r="AC8" s="46"/>
      <c r="AD8" s="47"/>
      <c r="AE8" s="37"/>
      <c r="AF8" s="38"/>
      <c r="AG8" s="38"/>
      <c r="AH8" s="102"/>
    </row>
    <row r="9" spans="1:34" s="96" customFormat="1" ht="19.5" customHeight="1" x14ac:dyDescent="0.3">
      <c r="A9" s="97" t="s">
        <v>105</v>
      </c>
      <c r="B9" s="92"/>
      <c r="C9" s="93"/>
      <c r="D9" s="93"/>
      <c r="E9" s="93"/>
      <c r="F9" s="93"/>
      <c r="G9" s="93"/>
      <c r="H9" s="93"/>
      <c r="I9" s="93"/>
      <c r="J9" s="94"/>
      <c r="K9" s="95"/>
      <c r="L9" s="92"/>
      <c r="M9" s="93"/>
      <c r="N9" s="93"/>
      <c r="O9" s="93"/>
      <c r="P9" s="93"/>
      <c r="Q9" s="93"/>
      <c r="R9" s="93"/>
      <c r="S9" s="93"/>
      <c r="T9" s="94"/>
      <c r="U9" s="95"/>
      <c r="V9" s="92"/>
      <c r="W9" s="93"/>
      <c r="X9" s="93"/>
      <c r="Y9" s="93"/>
      <c r="Z9" s="93"/>
      <c r="AA9" s="93"/>
      <c r="AB9" s="93"/>
      <c r="AC9" s="93"/>
      <c r="AD9" s="94"/>
      <c r="AE9" s="37"/>
      <c r="AF9" s="38"/>
      <c r="AG9" s="38"/>
      <c r="AH9" s="93"/>
    </row>
    <row r="10" spans="1:34" x14ac:dyDescent="0.3">
      <c r="A10" s="91" t="s">
        <v>123</v>
      </c>
      <c r="B10" s="18"/>
      <c r="C10" s="19"/>
      <c r="D10" s="19"/>
      <c r="E10" s="19"/>
      <c r="F10" s="19"/>
      <c r="G10" s="19"/>
      <c r="H10" s="19"/>
      <c r="I10" s="19"/>
      <c r="J10" s="20"/>
      <c r="K10" s="11"/>
      <c r="L10" s="18"/>
      <c r="M10" s="19"/>
      <c r="N10" s="19"/>
      <c r="O10" s="19"/>
      <c r="P10" s="19"/>
      <c r="Q10" s="19"/>
      <c r="R10" s="19"/>
      <c r="S10" s="19"/>
      <c r="T10" s="20"/>
      <c r="U10" s="11"/>
      <c r="V10" s="18"/>
      <c r="W10" s="19"/>
      <c r="X10" s="19"/>
      <c r="Y10" s="19"/>
      <c r="Z10" s="19"/>
      <c r="AA10" s="19"/>
      <c r="AB10" s="19"/>
      <c r="AC10" s="19"/>
      <c r="AD10" s="20"/>
      <c r="AE10" s="39"/>
      <c r="AF10" s="40"/>
      <c r="AG10" s="40"/>
      <c r="AH10" s="19"/>
    </row>
    <row r="11" spans="1:34" ht="19.5" thickBot="1" x14ac:dyDescent="0.35">
      <c r="A11" s="10" t="s">
        <v>124</v>
      </c>
      <c r="B11" s="18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20">
        <v>0</v>
      </c>
      <c r="K11" s="11">
        <v>25</v>
      </c>
      <c r="L11" s="18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0">
        <v>0</v>
      </c>
      <c r="U11" s="11"/>
      <c r="V11" s="18"/>
      <c r="W11" s="19"/>
      <c r="X11" s="19"/>
      <c r="Y11" s="19"/>
      <c r="Z11" s="19"/>
      <c r="AA11" s="19"/>
      <c r="AB11" s="19"/>
      <c r="AC11" s="19"/>
      <c r="AD11" s="20"/>
      <c r="AE11" s="39">
        <v>0</v>
      </c>
      <c r="AF11" s="40">
        <v>0</v>
      </c>
      <c r="AG11" s="40">
        <v>0</v>
      </c>
      <c r="AH11" s="120" t="s">
        <v>108</v>
      </c>
    </row>
    <row r="12" spans="1:34" ht="19.5" thickTop="1" x14ac:dyDescent="0.3">
      <c r="A12" s="43" t="s">
        <v>36</v>
      </c>
      <c r="B12" s="41"/>
      <c r="C12" s="42"/>
      <c r="D12" s="42"/>
      <c r="E12" s="42"/>
      <c r="F12" s="42"/>
      <c r="G12" s="42"/>
      <c r="H12" s="42"/>
      <c r="I12" s="42"/>
      <c r="J12" s="42"/>
      <c r="K12" s="44"/>
      <c r="L12" s="41"/>
      <c r="M12" s="42"/>
      <c r="N12" s="42"/>
      <c r="O12" s="42"/>
      <c r="P12" s="42"/>
      <c r="Q12" s="42"/>
      <c r="R12" s="42"/>
      <c r="S12" s="42"/>
      <c r="T12" s="42"/>
      <c r="U12" s="44"/>
      <c r="V12" s="41"/>
      <c r="W12" s="42"/>
      <c r="X12" s="42"/>
      <c r="Y12" s="42"/>
      <c r="Z12" s="42"/>
      <c r="AA12" s="42"/>
      <c r="AB12" s="42"/>
      <c r="AC12" s="42"/>
      <c r="AD12" s="42"/>
      <c r="AE12" s="41"/>
      <c r="AF12" s="42"/>
      <c r="AG12" s="42"/>
      <c r="AH12" s="103"/>
    </row>
  </sheetData>
  <mergeCells count="20">
    <mergeCell ref="A1:AH1"/>
    <mergeCell ref="A2:AH2"/>
    <mergeCell ref="B5:D5"/>
    <mergeCell ref="E5:G5"/>
    <mergeCell ref="H5:J5"/>
    <mergeCell ref="L5:N5"/>
    <mergeCell ref="O5:Q5"/>
    <mergeCell ref="R5:T5"/>
    <mergeCell ref="A3:A6"/>
    <mergeCell ref="B3:J4"/>
    <mergeCell ref="K3:AD3"/>
    <mergeCell ref="AE3:AG5"/>
    <mergeCell ref="K4:K6"/>
    <mergeCell ref="L4:T4"/>
    <mergeCell ref="U4:U6"/>
    <mergeCell ref="V4:AD4"/>
    <mergeCell ref="V5:X5"/>
    <mergeCell ref="Y5:AA5"/>
    <mergeCell ref="AB5:AD5"/>
    <mergeCell ref="AH3:AH6"/>
  </mergeCells>
  <pageMargins left="0.51041666666666663" right="0.55208333333333337" top="0.5625" bottom="0.75" header="0.3" footer="0.3"/>
  <pageSetup paperSize="9" scale="64" orientation="landscape" r:id="rId1"/>
  <headerFooter>
    <oddFooter>&amp;R&amp;"TH SarabunPSK,ธรรมดา"&amp;16ข้อมูล ณ วันที่ .............................................ลงชื่อ.......................................ผู้รายงาน(........................................)         ตำแหน่ง...................................................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45"/>
  <sheetViews>
    <sheetView tabSelected="1" topLeftCell="A33" zoomScaleNormal="100" workbookViewId="0">
      <selection activeCell="R52" sqref="R52"/>
    </sheetView>
  </sheetViews>
  <sheetFormatPr defaultColWidth="9" defaultRowHeight="18.75" x14ac:dyDescent="0.3"/>
  <cols>
    <col min="1" max="1" width="36.375" style="1" customWidth="1"/>
    <col min="2" max="6" width="3.375" style="1" customWidth="1"/>
    <col min="7" max="7" width="4.375" style="1" bestFit="1" customWidth="1"/>
    <col min="8" max="8" width="4" style="2" customWidth="1"/>
    <col min="9" max="13" width="3.375" style="1" customWidth="1"/>
    <col min="14" max="14" width="3.375" style="177" customWidth="1"/>
    <col min="15" max="17" width="5.625" style="1" customWidth="1"/>
    <col min="18" max="16384" width="9" style="1"/>
  </cols>
  <sheetData>
    <row r="1" spans="1:17" ht="21" x14ac:dyDescent="0.35">
      <c r="A1" s="242" t="s">
        <v>134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7" s="49" customFormat="1" ht="21" x14ac:dyDescent="0.2">
      <c r="A2" s="243" t="s">
        <v>58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7" ht="18.75" customHeight="1" thickBot="1" x14ac:dyDescent="0.35">
      <c r="A3" s="343" t="s">
        <v>19</v>
      </c>
      <c r="B3" s="344" t="s">
        <v>0</v>
      </c>
      <c r="C3" s="344"/>
      <c r="D3" s="344"/>
      <c r="E3" s="344"/>
      <c r="F3" s="344"/>
      <c r="G3" s="345"/>
      <c r="H3" s="346" t="s">
        <v>12</v>
      </c>
      <c r="I3" s="347"/>
      <c r="J3" s="347"/>
      <c r="K3" s="347"/>
      <c r="L3" s="347"/>
      <c r="M3" s="347"/>
      <c r="N3" s="347"/>
      <c r="O3" s="348" t="s">
        <v>136</v>
      </c>
      <c r="P3" s="349"/>
      <c r="Q3" s="349"/>
    </row>
    <row r="4" spans="1:17" ht="18.75" customHeight="1" x14ac:dyDescent="0.3">
      <c r="A4" s="350"/>
      <c r="B4" s="344"/>
      <c r="C4" s="344"/>
      <c r="D4" s="344"/>
      <c r="E4" s="344"/>
      <c r="F4" s="344"/>
      <c r="G4" s="351"/>
      <c r="H4" s="352" t="s">
        <v>7</v>
      </c>
      <c r="I4" s="347"/>
      <c r="J4" s="347"/>
      <c r="K4" s="347"/>
      <c r="L4" s="347"/>
      <c r="M4" s="347"/>
      <c r="N4" s="353"/>
      <c r="O4" s="354"/>
      <c r="P4" s="349"/>
      <c r="Q4" s="349"/>
    </row>
    <row r="5" spans="1:17" ht="18.75" customHeight="1" x14ac:dyDescent="0.3">
      <c r="A5" s="350"/>
      <c r="B5" s="355" t="s">
        <v>133</v>
      </c>
      <c r="C5" s="347"/>
      <c r="D5" s="356"/>
      <c r="E5" s="349" t="s">
        <v>6</v>
      </c>
      <c r="F5" s="349"/>
      <c r="G5" s="355"/>
      <c r="H5" s="357"/>
      <c r="I5" s="347" t="s">
        <v>133</v>
      </c>
      <c r="J5" s="347"/>
      <c r="K5" s="356"/>
      <c r="L5" s="355" t="s">
        <v>135</v>
      </c>
      <c r="M5" s="347"/>
      <c r="N5" s="353"/>
      <c r="O5" s="354"/>
      <c r="P5" s="349"/>
      <c r="Q5" s="349"/>
    </row>
    <row r="6" spans="1:17" x14ac:dyDescent="0.3">
      <c r="A6" s="350"/>
      <c r="B6" s="358" t="s">
        <v>1</v>
      </c>
      <c r="C6" s="358" t="s">
        <v>2</v>
      </c>
      <c r="D6" s="358" t="s">
        <v>3</v>
      </c>
      <c r="E6" s="359" t="s">
        <v>1</v>
      </c>
      <c r="F6" s="358" t="s">
        <v>2</v>
      </c>
      <c r="G6" s="360" t="s">
        <v>3</v>
      </c>
      <c r="H6" s="361"/>
      <c r="I6" s="362" t="s">
        <v>1</v>
      </c>
      <c r="J6" s="358" t="s">
        <v>2</v>
      </c>
      <c r="K6" s="358" t="s">
        <v>3</v>
      </c>
      <c r="L6" s="359" t="s">
        <v>1</v>
      </c>
      <c r="M6" s="358" t="s">
        <v>2</v>
      </c>
      <c r="N6" s="363" t="s">
        <v>3</v>
      </c>
      <c r="O6" s="364" t="s">
        <v>1</v>
      </c>
      <c r="P6" s="358" t="s">
        <v>2</v>
      </c>
      <c r="Q6" s="358" t="s">
        <v>3</v>
      </c>
    </row>
    <row r="7" spans="1:17" x14ac:dyDescent="0.3">
      <c r="A7" s="292" t="s">
        <v>79</v>
      </c>
      <c r="B7" s="289"/>
      <c r="C7" s="289"/>
      <c r="D7" s="289"/>
      <c r="E7" s="289"/>
      <c r="F7" s="289"/>
      <c r="G7" s="324"/>
      <c r="H7" s="329"/>
      <c r="I7" s="293"/>
      <c r="J7" s="289"/>
      <c r="K7" s="289"/>
      <c r="L7" s="289"/>
      <c r="M7" s="289"/>
      <c r="N7" s="289"/>
      <c r="O7" s="337"/>
      <c r="P7" s="338"/>
      <c r="Q7" s="338"/>
    </row>
    <row r="8" spans="1:17" x14ac:dyDescent="0.3">
      <c r="A8" s="284" t="s">
        <v>80</v>
      </c>
      <c r="B8" s="289"/>
      <c r="C8" s="289"/>
      <c r="D8" s="289"/>
      <c r="E8" s="289"/>
      <c r="F8" s="289"/>
      <c r="G8" s="324"/>
      <c r="H8" s="329"/>
      <c r="I8" s="293"/>
      <c r="J8" s="289"/>
      <c r="K8" s="289"/>
      <c r="L8" s="289"/>
      <c r="M8" s="289"/>
      <c r="N8" s="289"/>
      <c r="O8" s="337"/>
      <c r="P8" s="338"/>
      <c r="Q8" s="338"/>
    </row>
    <row r="9" spans="1:17" x14ac:dyDescent="0.3">
      <c r="A9" s="288" t="s">
        <v>81</v>
      </c>
      <c r="B9" s="289">
        <v>3</v>
      </c>
      <c r="C9" s="289">
        <v>0</v>
      </c>
      <c r="D9" s="289">
        <v>3</v>
      </c>
      <c r="E9" s="289">
        <v>3</v>
      </c>
      <c r="F9" s="289">
        <v>0</v>
      </c>
      <c r="G9" s="324">
        <v>3</v>
      </c>
      <c r="H9" s="329">
        <v>30</v>
      </c>
      <c r="I9" s="293">
        <v>0</v>
      </c>
      <c r="J9" s="289">
        <v>0</v>
      </c>
      <c r="K9" s="289">
        <v>0</v>
      </c>
      <c r="L9" s="289">
        <v>0</v>
      </c>
      <c r="M9" s="289">
        <v>0</v>
      </c>
      <c r="N9" s="289">
        <v>0</v>
      </c>
      <c r="O9" s="337">
        <f t="shared" ref="O9" si="0">L9</f>
        <v>0</v>
      </c>
      <c r="P9" s="338">
        <f t="shared" ref="P9" si="1">M9</f>
        <v>0</v>
      </c>
      <c r="Q9" s="338">
        <f t="shared" ref="Q9" si="2">SUM(O9:P9)</f>
        <v>0</v>
      </c>
    </row>
    <row r="10" spans="1:17" x14ac:dyDescent="0.3">
      <c r="A10" s="284" t="s">
        <v>82</v>
      </c>
      <c r="B10" s="289"/>
      <c r="C10" s="289"/>
      <c r="D10" s="289"/>
      <c r="E10" s="289"/>
      <c r="F10" s="289"/>
      <c r="G10" s="324"/>
      <c r="H10" s="329"/>
      <c r="I10" s="293"/>
      <c r="J10" s="289"/>
      <c r="K10" s="289"/>
      <c r="L10" s="289"/>
      <c r="M10" s="289"/>
      <c r="N10" s="289"/>
      <c r="O10" s="337"/>
      <c r="P10" s="338"/>
      <c r="Q10" s="338"/>
    </row>
    <row r="11" spans="1:17" x14ac:dyDescent="0.3">
      <c r="A11" s="288" t="s">
        <v>83</v>
      </c>
      <c r="B11" s="289">
        <v>3</v>
      </c>
      <c r="C11" s="289">
        <v>2</v>
      </c>
      <c r="D11" s="289">
        <v>5</v>
      </c>
      <c r="E11" s="289">
        <v>3</v>
      </c>
      <c r="F11" s="289">
        <v>2</v>
      </c>
      <c r="G11" s="324">
        <v>5</v>
      </c>
      <c r="H11" s="329">
        <v>25</v>
      </c>
      <c r="I11" s="293">
        <v>1</v>
      </c>
      <c r="J11" s="289">
        <v>2</v>
      </c>
      <c r="K11" s="289">
        <v>3</v>
      </c>
      <c r="L11" s="289">
        <v>1</v>
      </c>
      <c r="M11" s="289">
        <v>2</v>
      </c>
      <c r="N11" s="289">
        <v>3</v>
      </c>
      <c r="O11" s="337">
        <f t="shared" ref="O11" si="3">L11</f>
        <v>1</v>
      </c>
      <c r="P11" s="338">
        <f t="shared" ref="P11" si="4">M11</f>
        <v>2</v>
      </c>
      <c r="Q11" s="338">
        <f t="shared" ref="Q11" si="5">SUM(O11:P11)</f>
        <v>3</v>
      </c>
    </row>
    <row r="12" spans="1:17" x14ac:dyDescent="0.3">
      <c r="A12" s="284" t="s">
        <v>84</v>
      </c>
      <c r="B12" s="289"/>
      <c r="C12" s="289"/>
      <c r="D12" s="289"/>
      <c r="E12" s="289"/>
      <c r="F12" s="289"/>
      <c r="G12" s="324"/>
      <c r="H12" s="329"/>
      <c r="I12" s="293"/>
      <c r="J12" s="289"/>
      <c r="K12" s="289"/>
      <c r="L12" s="289"/>
      <c r="M12" s="289"/>
      <c r="N12" s="289"/>
      <c r="O12" s="337"/>
      <c r="P12" s="338"/>
      <c r="Q12" s="338"/>
    </row>
    <row r="13" spans="1:17" x14ac:dyDescent="0.3">
      <c r="A13" s="288" t="s">
        <v>85</v>
      </c>
      <c r="B13" s="289">
        <v>2</v>
      </c>
      <c r="C13" s="293">
        <v>0</v>
      </c>
      <c r="D13" s="293">
        <v>2</v>
      </c>
      <c r="E13" s="293">
        <v>2</v>
      </c>
      <c r="F13" s="293">
        <v>0</v>
      </c>
      <c r="G13" s="325">
        <v>2</v>
      </c>
      <c r="H13" s="329">
        <v>25</v>
      </c>
      <c r="I13" s="293">
        <v>0</v>
      </c>
      <c r="J13" s="293">
        <v>0</v>
      </c>
      <c r="K13" s="293">
        <v>0</v>
      </c>
      <c r="L13" s="293">
        <v>0</v>
      </c>
      <c r="M13" s="293">
        <v>0</v>
      </c>
      <c r="N13" s="293">
        <v>0</v>
      </c>
      <c r="O13" s="337">
        <f t="shared" ref="O13" si="6">L13</f>
        <v>0</v>
      </c>
      <c r="P13" s="338">
        <f t="shared" ref="P13" si="7">M13</f>
        <v>0</v>
      </c>
      <c r="Q13" s="338">
        <f t="shared" ref="Q13" si="8">SUM(O13:P13)</f>
        <v>0</v>
      </c>
    </row>
    <row r="14" spans="1:17" x14ac:dyDescent="0.3">
      <c r="A14" s="284" t="s">
        <v>86</v>
      </c>
      <c r="B14" s="289"/>
      <c r="C14" s="289"/>
      <c r="D14" s="289"/>
      <c r="E14" s="289"/>
      <c r="F14" s="289"/>
      <c r="G14" s="324"/>
      <c r="H14" s="329"/>
      <c r="I14" s="293"/>
      <c r="J14" s="289"/>
      <c r="K14" s="289"/>
      <c r="L14" s="289"/>
      <c r="M14" s="289"/>
      <c r="N14" s="289"/>
      <c r="O14" s="337"/>
      <c r="P14" s="338"/>
      <c r="Q14" s="338"/>
    </row>
    <row r="15" spans="1:17" x14ac:dyDescent="0.3">
      <c r="A15" s="288" t="s">
        <v>87</v>
      </c>
      <c r="B15" s="289">
        <v>2</v>
      </c>
      <c r="C15" s="289">
        <v>5</v>
      </c>
      <c r="D15" s="289">
        <v>7</v>
      </c>
      <c r="E15" s="289">
        <v>2</v>
      </c>
      <c r="F15" s="289">
        <v>5</v>
      </c>
      <c r="G15" s="324">
        <v>7</v>
      </c>
      <c r="H15" s="329">
        <v>25</v>
      </c>
      <c r="I15" s="293">
        <v>0</v>
      </c>
      <c r="J15" s="289">
        <v>2</v>
      </c>
      <c r="K15" s="289">
        <v>2</v>
      </c>
      <c r="L15" s="289">
        <v>0</v>
      </c>
      <c r="M15" s="289">
        <v>2</v>
      </c>
      <c r="N15" s="289">
        <v>2</v>
      </c>
      <c r="O15" s="337">
        <f t="shared" ref="O15" si="9">L15</f>
        <v>0</v>
      </c>
      <c r="P15" s="338">
        <f t="shared" ref="P15" si="10">M15</f>
        <v>2</v>
      </c>
      <c r="Q15" s="338">
        <f t="shared" ref="Q15" si="11">SUM(O15:P15)</f>
        <v>2</v>
      </c>
    </row>
    <row r="16" spans="1:17" x14ac:dyDescent="0.3">
      <c r="A16" s="284" t="s">
        <v>88</v>
      </c>
      <c r="B16" s="289"/>
      <c r="C16" s="289"/>
      <c r="D16" s="289"/>
      <c r="E16" s="289"/>
      <c r="F16" s="289"/>
      <c r="G16" s="324"/>
      <c r="H16" s="329"/>
      <c r="I16" s="293"/>
      <c r="J16" s="289"/>
      <c r="K16" s="289"/>
      <c r="L16" s="289"/>
      <c r="M16" s="289"/>
      <c r="N16" s="289"/>
      <c r="O16" s="337"/>
      <c r="P16" s="338"/>
      <c r="Q16" s="338"/>
    </row>
    <row r="17" spans="1:17" x14ac:dyDescent="0.3">
      <c r="A17" s="288" t="s">
        <v>89</v>
      </c>
      <c r="B17" s="289">
        <v>2</v>
      </c>
      <c r="C17" s="293">
        <v>15</v>
      </c>
      <c r="D17" s="293">
        <v>17</v>
      </c>
      <c r="E17" s="293">
        <v>2</v>
      </c>
      <c r="F17" s="293">
        <v>15</v>
      </c>
      <c r="G17" s="325">
        <v>17</v>
      </c>
      <c r="H17" s="330">
        <v>90</v>
      </c>
      <c r="I17" s="293">
        <v>0</v>
      </c>
      <c r="J17" s="293">
        <v>7</v>
      </c>
      <c r="K17" s="293">
        <v>7</v>
      </c>
      <c r="L17" s="293">
        <v>0</v>
      </c>
      <c r="M17" s="293">
        <v>7</v>
      </c>
      <c r="N17" s="293">
        <v>7</v>
      </c>
      <c r="O17" s="337">
        <f t="shared" ref="O17:O18" si="12">L17</f>
        <v>0</v>
      </c>
      <c r="P17" s="338">
        <f t="shared" ref="P17:P18" si="13">M17</f>
        <v>7</v>
      </c>
      <c r="Q17" s="338">
        <f t="shared" ref="Q17:Q18" si="14">SUM(O17:P17)</f>
        <v>7</v>
      </c>
    </row>
    <row r="18" spans="1:17" x14ac:dyDescent="0.3">
      <c r="A18" s="288" t="s">
        <v>90</v>
      </c>
      <c r="B18" s="289">
        <v>0</v>
      </c>
      <c r="C18" s="289">
        <v>2</v>
      </c>
      <c r="D18" s="289">
        <v>2</v>
      </c>
      <c r="E18" s="289">
        <v>0</v>
      </c>
      <c r="F18" s="289">
        <v>2</v>
      </c>
      <c r="G18" s="324">
        <v>2</v>
      </c>
      <c r="H18" s="329">
        <v>20</v>
      </c>
      <c r="I18" s="293">
        <v>0</v>
      </c>
      <c r="J18" s="289">
        <v>0</v>
      </c>
      <c r="K18" s="289">
        <v>0</v>
      </c>
      <c r="L18" s="289">
        <v>0</v>
      </c>
      <c r="M18" s="289">
        <v>0</v>
      </c>
      <c r="N18" s="289">
        <v>0</v>
      </c>
      <c r="O18" s="337">
        <f t="shared" si="12"/>
        <v>0</v>
      </c>
      <c r="P18" s="338">
        <f t="shared" si="13"/>
        <v>0</v>
      </c>
      <c r="Q18" s="338">
        <f t="shared" si="14"/>
        <v>0</v>
      </c>
    </row>
    <row r="19" spans="1:17" x14ac:dyDescent="0.3">
      <c r="A19" s="284" t="s">
        <v>100</v>
      </c>
      <c r="B19" s="289"/>
      <c r="C19" s="289"/>
      <c r="D19" s="289"/>
      <c r="E19" s="289"/>
      <c r="F19" s="289"/>
      <c r="G19" s="324"/>
      <c r="H19" s="329"/>
      <c r="I19" s="293"/>
      <c r="J19" s="289"/>
      <c r="K19" s="289"/>
      <c r="L19" s="289"/>
      <c r="M19" s="289"/>
      <c r="N19" s="289"/>
      <c r="O19" s="337"/>
      <c r="P19" s="338"/>
      <c r="Q19" s="338"/>
    </row>
    <row r="20" spans="1:17" x14ac:dyDescent="0.3">
      <c r="A20" s="288" t="s">
        <v>101</v>
      </c>
      <c r="B20" s="289">
        <v>1</v>
      </c>
      <c r="C20" s="289">
        <v>2</v>
      </c>
      <c r="D20" s="289">
        <v>3</v>
      </c>
      <c r="E20" s="289">
        <v>1</v>
      </c>
      <c r="F20" s="289">
        <v>2</v>
      </c>
      <c r="G20" s="324">
        <v>3</v>
      </c>
      <c r="H20" s="329">
        <v>20</v>
      </c>
      <c r="I20" s="293">
        <v>1</v>
      </c>
      <c r="J20" s="289">
        <v>1</v>
      </c>
      <c r="K20" s="289">
        <v>2</v>
      </c>
      <c r="L20" s="289">
        <v>1</v>
      </c>
      <c r="M20" s="289">
        <v>1</v>
      </c>
      <c r="N20" s="289">
        <v>2</v>
      </c>
      <c r="O20" s="337">
        <f t="shared" ref="O20" si="15">L20</f>
        <v>1</v>
      </c>
      <c r="P20" s="338">
        <f t="shared" ref="P20" si="16">M20</f>
        <v>1</v>
      </c>
      <c r="Q20" s="338">
        <f t="shared" ref="Q20" si="17">SUM(O20:P20)</f>
        <v>2</v>
      </c>
    </row>
    <row r="21" spans="1:17" x14ac:dyDescent="0.3">
      <c r="A21" s="284" t="s">
        <v>102</v>
      </c>
      <c r="B21" s="289"/>
      <c r="C21" s="289"/>
      <c r="D21" s="289"/>
      <c r="E21" s="289"/>
      <c r="F21" s="289"/>
      <c r="G21" s="324"/>
      <c r="H21" s="329"/>
      <c r="I21" s="293"/>
      <c r="J21" s="289"/>
      <c r="K21" s="289"/>
      <c r="L21" s="289"/>
      <c r="M21" s="289"/>
      <c r="N21" s="289"/>
      <c r="O21" s="337"/>
      <c r="P21" s="338"/>
      <c r="Q21" s="338"/>
    </row>
    <row r="22" spans="1:17" x14ac:dyDescent="0.3">
      <c r="A22" s="335" t="s">
        <v>103</v>
      </c>
      <c r="B22" s="336">
        <v>1</v>
      </c>
      <c r="C22" s="332">
        <v>3</v>
      </c>
      <c r="D22" s="332">
        <v>4</v>
      </c>
      <c r="E22" s="332">
        <v>1</v>
      </c>
      <c r="F22" s="332">
        <v>3</v>
      </c>
      <c r="G22" s="333">
        <v>4</v>
      </c>
      <c r="H22" s="331">
        <v>25</v>
      </c>
      <c r="I22" s="334">
        <v>0</v>
      </c>
      <c r="J22" s="332">
        <v>2</v>
      </c>
      <c r="K22" s="332">
        <v>2</v>
      </c>
      <c r="L22" s="332">
        <v>0</v>
      </c>
      <c r="M22" s="332">
        <v>2</v>
      </c>
      <c r="N22" s="332">
        <v>2</v>
      </c>
      <c r="O22" s="339">
        <f t="shared" ref="O22" si="18">L22</f>
        <v>0</v>
      </c>
      <c r="P22" s="340">
        <f t="shared" ref="P22" si="19">M22</f>
        <v>2</v>
      </c>
      <c r="Q22" s="340">
        <f t="shared" ref="Q22" si="20">SUM(O22:P22)</f>
        <v>2</v>
      </c>
    </row>
    <row r="23" spans="1:17" ht="19.5" thickBot="1" x14ac:dyDescent="0.35">
      <c r="A23" s="365" t="s">
        <v>137</v>
      </c>
      <c r="B23" s="366">
        <f>SUM(B9:B22)</f>
        <v>14</v>
      </c>
      <c r="C23" s="366">
        <f>SUM(C9:C22)</f>
        <v>29</v>
      </c>
      <c r="D23" s="366">
        <f>SUM(D9:D22)</f>
        <v>43</v>
      </c>
      <c r="E23" s="366">
        <f>SUM(E9:E22)</f>
        <v>14</v>
      </c>
      <c r="F23" s="366">
        <f>SUM(F9:F22)</f>
        <v>29</v>
      </c>
      <c r="G23" s="367">
        <f>SUM(G9:G22)</f>
        <v>43</v>
      </c>
      <c r="H23" s="368">
        <f>SUM(H9:H22)</f>
        <v>260</v>
      </c>
      <c r="I23" s="369">
        <f>SUM(I9:I22)</f>
        <v>2</v>
      </c>
      <c r="J23" s="366">
        <f>SUM(J9:J22)</f>
        <v>14</v>
      </c>
      <c r="K23" s="366">
        <f>SUM(K9:K22)</f>
        <v>16</v>
      </c>
      <c r="L23" s="366">
        <f>SUM(L9:L22)</f>
        <v>2</v>
      </c>
      <c r="M23" s="366">
        <f>SUM(M9:M22)</f>
        <v>14</v>
      </c>
      <c r="N23" s="367">
        <f>SUM(N9:N22)</f>
        <v>16</v>
      </c>
      <c r="O23" s="370">
        <f>SUM(O9:O22)</f>
        <v>2</v>
      </c>
      <c r="P23" s="366">
        <f>SUM(P9:P22)</f>
        <v>14</v>
      </c>
      <c r="Q23" s="366">
        <f>SUM(Q9:Q22)</f>
        <v>16</v>
      </c>
    </row>
    <row r="24" spans="1:17" ht="19.5" thickTop="1" x14ac:dyDescent="0.3">
      <c r="A24" s="272" t="s">
        <v>45</v>
      </c>
      <c r="B24" s="274"/>
      <c r="C24" s="274"/>
      <c r="D24" s="274"/>
      <c r="E24" s="274"/>
      <c r="F24" s="274"/>
      <c r="G24" s="321"/>
      <c r="H24" s="276"/>
      <c r="I24" s="326"/>
      <c r="J24" s="274"/>
      <c r="K24" s="274"/>
      <c r="L24" s="274"/>
      <c r="M24" s="274"/>
      <c r="N24" s="275"/>
      <c r="O24" s="341"/>
      <c r="P24" s="342"/>
      <c r="Q24" s="342"/>
    </row>
    <row r="25" spans="1:17" s="96" customFormat="1" ht="19.5" customHeight="1" x14ac:dyDescent="0.3">
      <c r="A25" s="279" t="s">
        <v>22</v>
      </c>
      <c r="B25" s="281"/>
      <c r="C25" s="281"/>
      <c r="D25" s="281"/>
      <c r="E25" s="281"/>
      <c r="F25" s="281"/>
      <c r="G25" s="322"/>
      <c r="H25" s="283"/>
      <c r="I25" s="327"/>
      <c r="J25" s="281"/>
      <c r="K25" s="281"/>
      <c r="L25" s="281"/>
      <c r="M25" s="281"/>
      <c r="N25" s="282"/>
      <c r="O25" s="341"/>
      <c r="P25" s="342"/>
      <c r="Q25" s="342"/>
    </row>
    <row r="26" spans="1:17" x14ac:dyDescent="0.3">
      <c r="A26" s="284" t="s">
        <v>46</v>
      </c>
      <c r="B26" s="159"/>
      <c r="C26" s="159"/>
      <c r="D26" s="159"/>
      <c r="E26" s="159"/>
      <c r="F26" s="159"/>
      <c r="G26" s="323"/>
      <c r="H26" s="285"/>
      <c r="I26" s="328"/>
      <c r="J26" s="159"/>
      <c r="K26" s="159"/>
      <c r="L26" s="159"/>
      <c r="M26" s="159"/>
      <c r="N26" s="160"/>
      <c r="O26" s="337"/>
      <c r="P26" s="338"/>
      <c r="Q26" s="338"/>
    </row>
    <row r="27" spans="1:17" x14ac:dyDescent="0.3">
      <c r="A27" s="288" t="s">
        <v>71</v>
      </c>
      <c r="B27" s="289">
        <v>9</v>
      </c>
      <c r="C27" s="289">
        <v>0</v>
      </c>
      <c r="D27" s="289">
        <v>9</v>
      </c>
      <c r="E27" s="289">
        <v>9</v>
      </c>
      <c r="F27" s="289">
        <v>0</v>
      </c>
      <c r="G27" s="324">
        <v>9</v>
      </c>
      <c r="H27" s="329">
        <v>30</v>
      </c>
      <c r="I27" s="293">
        <v>5</v>
      </c>
      <c r="J27" s="289">
        <v>0</v>
      </c>
      <c r="K27" s="289">
        <v>5</v>
      </c>
      <c r="L27" s="289">
        <v>5</v>
      </c>
      <c r="M27" s="289">
        <v>0</v>
      </c>
      <c r="N27" s="289">
        <v>5</v>
      </c>
      <c r="O27" s="337">
        <f>L27</f>
        <v>5</v>
      </c>
      <c r="P27" s="338">
        <f>M27</f>
        <v>0</v>
      </c>
      <c r="Q27" s="338">
        <f>SUM(O27:P27)</f>
        <v>5</v>
      </c>
    </row>
    <row r="28" spans="1:17" x14ac:dyDescent="0.3">
      <c r="A28" s="288" t="s">
        <v>72</v>
      </c>
      <c r="B28" s="289">
        <v>5</v>
      </c>
      <c r="C28" s="289">
        <v>2</v>
      </c>
      <c r="D28" s="289">
        <v>7</v>
      </c>
      <c r="E28" s="289">
        <v>5</v>
      </c>
      <c r="F28" s="289">
        <v>2</v>
      </c>
      <c r="G28" s="324">
        <v>7</v>
      </c>
      <c r="H28" s="329">
        <v>20</v>
      </c>
      <c r="I28" s="293">
        <v>2</v>
      </c>
      <c r="J28" s="289">
        <v>1</v>
      </c>
      <c r="K28" s="289">
        <v>3</v>
      </c>
      <c r="L28" s="289">
        <v>2</v>
      </c>
      <c r="M28" s="289">
        <v>1</v>
      </c>
      <c r="N28" s="289">
        <v>3</v>
      </c>
      <c r="O28" s="337">
        <f t="shared" ref="O28:O33" si="21">L28</f>
        <v>2</v>
      </c>
      <c r="P28" s="338">
        <f t="shared" ref="P28:P33" si="22">M28</f>
        <v>1</v>
      </c>
      <c r="Q28" s="338">
        <f t="shared" ref="Q28:Q33" si="23">SUM(O28:P28)</f>
        <v>3</v>
      </c>
    </row>
    <row r="29" spans="1:17" x14ac:dyDescent="0.3">
      <c r="A29" s="288" t="s">
        <v>73</v>
      </c>
      <c r="B29" s="289">
        <v>1</v>
      </c>
      <c r="C29" s="289">
        <v>0</v>
      </c>
      <c r="D29" s="289">
        <v>1</v>
      </c>
      <c r="E29" s="289">
        <v>1</v>
      </c>
      <c r="F29" s="289">
        <v>0</v>
      </c>
      <c r="G29" s="324">
        <v>1</v>
      </c>
      <c r="H29" s="329">
        <v>30</v>
      </c>
      <c r="I29" s="293">
        <v>1</v>
      </c>
      <c r="J29" s="289">
        <v>0</v>
      </c>
      <c r="K29" s="289">
        <v>1</v>
      </c>
      <c r="L29" s="289">
        <v>1</v>
      </c>
      <c r="M29" s="289">
        <v>0</v>
      </c>
      <c r="N29" s="289">
        <v>1</v>
      </c>
      <c r="O29" s="337">
        <f t="shared" si="21"/>
        <v>1</v>
      </c>
      <c r="P29" s="338">
        <f t="shared" si="22"/>
        <v>0</v>
      </c>
      <c r="Q29" s="338">
        <f t="shared" si="23"/>
        <v>1</v>
      </c>
    </row>
    <row r="30" spans="1:17" x14ac:dyDescent="0.3">
      <c r="A30" s="284" t="s">
        <v>50</v>
      </c>
      <c r="B30" s="289"/>
      <c r="C30" s="289"/>
      <c r="D30" s="289"/>
      <c r="E30" s="289"/>
      <c r="F30" s="289"/>
      <c r="G30" s="324"/>
      <c r="H30" s="329"/>
      <c r="I30" s="293"/>
      <c r="J30" s="289"/>
      <c r="K30" s="289"/>
      <c r="L30" s="289"/>
      <c r="M30" s="289"/>
      <c r="N30" s="289"/>
      <c r="O30" s="337"/>
      <c r="P30" s="338"/>
      <c r="Q30" s="338"/>
    </row>
    <row r="31" spans="1:17" x14ac:dyDescent="0.3">
      <c r="A31" s="288" t="s">
        <v>74</v>
      </c>
      <c r="B31" s="289">
        <v>4</v>
      </c>
      <c r="C31" s="289">
        <v>1</v>
      </c>
      <c r="D31" s="289">
        <v>5</v>
      </c>
      <c r="E31" s="289">
        <v>4</v>
      </c>
      <c r="F31" s="289">
        <v>1</v>
      </c>
      <c r="G31" s="324">
        <v>5</v>
      </c>
      <c r="H31" s="329">
        <v>25</v>
      </c>
      <c r="I31" s="293">
        <v>3</v>
      </c>
      <c r="J31" s="289">
        <v>0</v>
      </c>
      <c r="K31" s="289">
        <v>3</v>
      </c>
      <c r="L31" s="289">
        <v>3</v>
      </c>
      <c r="M31" s="289">
        <v>0</v>
      </c>
      <c r="N31" s="289">
        <v>3</v>
      </c>
      <c r="O31" s="337">
        <f t="shared" si="21"/>
        <v>3</v>
      </c>
      <c r="P31" s="338">
        <f t="shared" si="22"/>
        <v>0</v>
      </c>
      <c r="Q31" s="338">
        <f t="shared" si="23"/>
        <v>3</v>
      </c>
    </row>
    <row r="32" spans="1:17" x14ac:dyDescent="0.3">
      <c r="A32" s="284" t="s">
        <v>52</v>
      </c>
      <c r="B32" s="289"/>
      <c r="C32" s="289"/>
      <c r="D32" s="289"/>
      <c r="E32" s="289"/>
      <c r="F32" s="289"/>
      <c r="G32" s="324"/>
      <c r="H32" s="329"/>
      <c r="I32" s="293"/>
      <c r="J32" s="289"/>
      <c r="K32" s="289"/>
      <c r="L32" s="289"/>
      <c r="M32" s="289"/>
      <c r="N32" s="289"/>
      <c r="O32" s="337"/>
      <c r="P32" s="338"/>
      <c r="Q32" s="338"/>
    </row>
    <row r="33" spans="1:18" x14ac:dyDescent="0.3">
      <c r="A33" s="288" t="s">
        <v>75</v>
      </c>
      <c r="B33" s="289">
        <v>2</v>
      </c>
      <c r="C33" s="289">
        <v>4</v>
      </c>
      <c r="D33" s="289">
        <v>6</v>
      </c>
      <c r="E33" s="289">
        <v>2</v>
      </c>
      <c r="F33" s="289">
        <v>4</v>
      </c>
      <c r="G33" s="324">
        <v>6</v>
      </c>
      <c r="H33" s="329">
        <v>40</v>
      </c>
      <c r="I33" s="293">
        <v>3</v>
      </c>
      <c r="J33" s="289">
        <v>1</v>
      </c>
      <c r="K33" s="289">
        <v>4</v>
      </c>
      <c r="L33" s="289">
        <v>3</v>
      </c>
      <c r="M33" s="289">
        <v>1</v>
      </c>
      <c r="N33" s="289">
        <v>4</v>
      </c>
      <c r="O33" s="337">
        <f t="shared" si="21"/>
        <v>3</v>
      </c>
      <c r="P33" s="338">
        <f t="shared" si="22"/>
        <v>1</v>
      </c>
      <c r="Q33" s="338">
        <f t="shared" si="23"/>
        <v>4</v>
      </c>
    </row>
    <row r="34" spans="1:18" x14ac:dyDescent="0.3">
      <c r="A34" s="284" t="s">
        <v>76</v>
      </c>
      <c r="B34" s="289"/>
      <c r="C34" s="289"/>
      <c r="D34" s="289"/>
      <c r="E34" s="289"/>
      <c r="F34" s="289"/>
      <c r="G34" s="324"/>
      <c r="H34" s="329"/>
      <c r="I34" s="293"/>
      <c r="J34" s="289"/>
      <c r="K34" s="289"/>
      <c r="L34" s="289"/>
      <c r="M34" s="289"/>
      <c r="N34" s="289"/>
      <c r="O34" s="337"/>
      <c r="P34" s="338"/>
      <c r="Q34" s="338"/>
    </row>
    <row r="35" spans="1:18" x14ac:dyDescent="0.3">
      <c r="A35" s="288" t="s">
        <v>77</v>
      </c>
      <c r="B35" s="289">
        <v>3</v>
      </c>
      <c r="C35" s="289">
        <v>2</v>
      </c>
      <c r="D35" s="289">
        <v>5</v>
      </c>
      <c r="E35" s="289">
        <v>3</v>
      </c>
      <c r="F35" s="289">
        <v>2</v>
      </c>
      <c r="G35" s="324">
        <v>5</v>
      </c>
      <c r="H35" s="329">
        <v>20</v>
      </c>
      <c r="I35" s="293">
        <v>2</v>
      </c>
      <c r="J35" s="289">
        <v>1</v>
      </c>
      <c r="K35" s="289">
        <v>3</v>
      </c>
      <c r="L35" s="289">
        <v>2</v>
      </c>
      <c r="M35" s="289">
        <v>1</v>
      </c>
      <c r="N35" s="289">
        <v>3</v>
      </c>
      <c r="O35" s="337">
        <f>L35</f>
        <v>2</v>
      </c>
      <c r="P35" s="338">
        <f>M35</f>
        <v>1</v>
      </c>
      <c r="Q35" s="338">
        <f>SUM(O35:P35)</f>
        <v>3</v>
      </c>
    </row>
    <row r="36" spans="1:18" x14ac:dyDescent="0.3">
      <c r="A36" s="284" t="s">
        <v>67</v>
      </c>
      <c r="B36" s="289"/>
      <c r="C36" s="289"/>
      <c r="D36" s="289"/>
      <c r="E36" s="289"/>
      <c r="F36" s="289"/>
      <c r="G36" s="324"/>
      <c r="H36" s="329"/>
      <c r="I36" s="293"/>
      <c r="J36" s="289"/>
      <c r="K36" s="289"/>
      <c r="L36" s="289"/>
      <c r="M36" s="289"/>
      <c r="N36" s="289"/>
      <c r="O36" s="337"/>
      <c r="P36" s="338"/>
      <c r="Q36" s="338"/>
    </row>
    <row r="37" spans="1:18" x14ac:dyDescent="0.3">
      <c r="A37" s="288" t="s">
        <v>78</v>
      </c>
      <c r="B37" s="289">
        <v>3</v>
      </c>
      <c r="C37" s="289">
        <v>4</v>
      </c>
      <c r="D37" s="289">
        <v>7</v>
      </c>
      <c r="E37" s="289">
        <v>3</v>
      </c>
      <c r="F37" s="289">
        <v>4</v>
      </c>
      <c r="G37" s="324">
        <v>7</v>
      </c>
      <c r="H37" s="329">
        <v>25</v>
      </c>
      <c r="I37" s="293">
        <v>1</v>
      </c>
      <c r="J37" s="289">
        <v>0</v>
      </c>
      <c r="K37" s="289">
        <v>1</v>
      </c>
      <c r="L37" s="289">
        <v>1</v>
      </c>
      <c r="M37" s="289">
        <v>0</v>
      </c>
      <c r="N37" s="289">
        <v>1</v>
      </c>
      <c r="O37" s="337">
        <f t="shared" ref="O37" si="24">L37</f>
        <v>1</v>
      </c>
      <c r="P37" s="338">
        <f t="shared" ref="P37" si="25">M37</f>
        <v>0</v>
      </c>
      <c r="Q37" s="338">
        <f t="shared" ref="Q37" si="26">SUM(O37:P37)</f>
        <v>1</v>
      </c>
    </row>
    <row r="38" spans="1:18" x14ac:dyDescent="0.3">
      <c r="A38" s="288" t="s">
        <v>68</v>
      </c>
      <c r="B38" s="289">
        <v>3</v>
      </c>
      <c r="C38" s="289">
        <v>17</v>
      </c>
      <c r="D38" s="289">
        <v>20</v>
      </c>
      <c r="E38" s="289">
        <v>3</v>
      </c>
      <c r="F38" s="289">
        <v>17</v>
      </c>
      <c r="G38" s="289">
        <v>20</v>
      </c>
      <c r="H38" s="329">
        <v>30</v>
      </c>
      <c r="I38" s="293">
        <v>1</v>
      </c>
      <c r="J38" s="289">
        <v>10</v>
      </c>
      <c r="K38" s="289">
        <v>11</v>
      </c>
      <c r="L38" s="293">
        <v>1</v>
      </c>
      <c r="M38" s="289">
        <v>10</v>
      </c>
      <c r="N38" s="289">
        <v>11</v>
      </c>
      <c r="O38" s="337">
        <f>L38</f>
        <v>1</v>
      </c>
      <c r="P38" s="338">
        <f>M38</f>
        <v>10</v>
      </c>
      <c r="Q38" s="338">
        <f>SUM(O38:P38)</f>
        <v>11</v>
      </c>
      <c r="R38" s="96"/>
    </row>
    <row r="39" spans="1:18" x14ac:dyDescent="0.3">
      <c r="A39" s="288" t="s">
        <v>69</v>
      </c>
      <c r="B39" s="289">
        <v>3</v>
      </c>
      <c r="C39" s="289">
        <v>6</v>
      </c>
      <c r="D39" s="289">
        <v>9</v>
      </c>
      <c r="E39" s="289">
        <v>3</v>
      </c>
      <c r="F39" s="289">
        <v>6</v>
      </c>
      <c r="G39" s="289">
        <v>9</v>
      </c>
      <c r="H39" s="329">
        <v>25</v>
      </c>
      <c r="I39" s="293">
        <v>1</v>
      </c>
      <c r="J39" s="289">
        <v>1</v>
      </c>
      <c r="K39" s="289">
        <v>2</v>
      </c>
      <c r="L39" s="293">
        <v>1</v>
      </c>
      <c r="M39" s="289">
        <v>1</v>
      </c>
      <c r="N39" s="289">
        <v>2</v>
      </c>
      <c r="O39" s="337">
        <f t="shared" ref="O39:O43" si="27">L39</f>
        <v>1</v>
      </c>
      <c r="P39" s="338">
        <f t="shared" ref="P39:P43" si="28">M39</f>
        <v>1</v>
      </c>
      <c r="Q39" s="338">
        <f t="shared" ref="Q39:Q43" si="29">SUM(O39:P39)</f>
        <v>2</v>
      </c>
      <c r="R39" s="96"/>
    </row>
    <row r="40" spans="1:18" x14ac:dyDescent="0.3">
      <c r="A40" s="284" t="s">
        <v>96</v>
      </c>
      <c r="B40" s="289"/>
      <c r="C40" s="289"/>
      <c r="D40" s="289"/>
      <c r="E40" s="289"/>
      <c r="F40" s="289"/>
      <c r="G40" s="289"/>
      <c r="H40" s="329"/>
      <c r="I40" s="293"/>
      <c r="J40" s="289"/>
      <c r="K40" s="289"/>
      <c r="L40" s="293"/>
      <c r="M40" s="289"/>
      <c r="N40" s="289"/>
      <c r="O40" s="337"/>
      <c r="P40" s="338"/>
      <c r="Q40" s="338"/>
      <c r="R40" s="96"/>
    </row>
    <row r="41" spans="1:18" x14ac:dyDescent="0.3">
      <c r="A41" s="288" t="s">
        <v>97</v>
      </c>
      <c r="B41" s="289">
        <v>2</v>
      </c>
      <c r="C41" s="289">
        <v>5</v>
      </c>
      <c r="D41" s="289">
        <v>7</v>
      </c>
      <c r="E41" s="289">
        <v>2</v>
      </c>
      <c r="F41" s="289">
        <v>5</v>
      </c>
      <c r="G41" s="289">
        <v>7</v>
      </c>
      <c r="H41" s="329">
        <v>30</v>
      </c>
      <c r="I41" s="293">
        <v>1</v>
      </c>
      <c r="J41" s="289">
        <v>0</v>
      </c>
      <c r="K41" s="289">
        <v>1</v>
      </c>
      <c r="L41" s="293">
        <v>1</v>
      </c>
      <c r="M41" s="289">
        <v>0</v>
      </c>
      <c r="N41" s="289">
        <v>1</v>
      </c>
      <c r="O41" s="337">
        <f t="shared" si="27"/>
        <v>1</v>
      </c>
      <c r="P41" s="338">
        <f t="shared" si="28"/>
        <v>0</v>
      </c>
      <c r="Q41" s="338">
        <f t="shared" si="29"/>
        <v>1</v>
      </c>
      <c r="R41" s="96"/>
    </row>
    <row r="42" spans="1:18" x14ac:dyDescent="0.3">
      <c r="A42" s="284" t="s">
        <v>123</v>
      </c>
      <c r="B42" s="289"/>
      <c r="C42" s="289"/>
      <c r="D42" s="289"/>
      <c r="E42" s="289"/>
      <c r="F42" s="289"/>
      <c r="G42" s="289"/>
      <c r="H42" s="329"/>
      <c r="I42" s="293"/>
      <c r="J42" s="289"/>
      <c r="K42" s="289"/>
      <c r="L42" s="293"/>
      <c r="M42" s="289"/>
      <c r="N42" s="289"/>
      <c r="O42" s="337"/>
      <c r="P42" s="338"/>
      <c r="Q42" s="338"/>
      <c r="R42" s="96"/>
    </row>
    <row r="43" spans="1:18" ht="19.5" thickBot="1" x14ac:dyDescent="0.35">
      <c r="A43" s="288" t="s">
        <v>124</v>
      </c>
      <c r="B43" s="289">
        <v>0</v>
      </c>
      <c r="C43" s="289">
        <v>1</v>
      </c>
      <c r="D43" s="289">
        <v>1</v>
      </c>
      <c r="E43" s="289">
        <v>0</v>
      </c>
      <c r="F43" s="289">
        <v>1</v>
      </c>
      <c r="G43" s="289">
        <v>1</v>
      </c>
      <c r="H43" s="329">
        <v>25</v>
      </c>
      <c r="I43" s="293">
        <v>0</v>
      </c>
      <c r="J43" s="289">
        <v>0</v>
      </c>
      <c r="K43" s="289">
        <v>0</v>
      </c>
      <c r="L43" s="293">
        <v>0</v>
      </c>
      <c r="M43" s="289">
        <v>0</v>
      </c>
      <c r="N43" s="289">
        <v>0</v>
      </c>
      <c r="O43" s="337">
        <f t="shared" si="27"/>
        <v>0</v>
      </c>
      <c r="P43" s="338">
        <f t="shared" si="28"/>
        <v>0</v>
      </c>
      <c r="Q43" s="338">
        <f t="shared" si="29"/>
        <v>0</v>
      </c>
      <c r="R43" s="96"/>
    </row>
    <row r="44" spans="1:18" ht="20.25" thickTop="1" thickBot="1" x14ac:dyDescent="0.35">
      <c r="A44" s="371" t="s">
        <v>138</v>
      </c>
      <c r="B44" s="372">
        <f>SUM(B27:B43)</f>
        <v>35</v>
      </c>
      <c r="C44" s="372">
        <f t="shared" ref="C44:Q44" si="30">SUM(C27:C43)</f>
        <v>42</v>
      </c>
      <c r="D44" s="372">
        <f t="shared" si="30"/>
        <v>77</v>
      </c>
      <c r="E44" s="372">
        <f t="shared" si="30"/>
        <v>35</v>
      </c>
      <c r="F44" s="372">
        <f t="shared" si="30"/>
        <v>42</v>
      </c>
      <c r="G44" s="372">
        <f t="shared" si="30"/>
        <v>77</v>
      </c>
      <c r="H44" s="372">
        <f t="shared" si="30"/>
        <v>300</v>
      </c>
      <c r="I44" s="372">
        <f t="shared" si="30"/>
        <v>20</v>
      </c>
      <c r="J44" s="372">
        <f t="shared" si="30"/>
        <v>14</v>
      </c>
      <c r="K44" s="372">
        <f t="shared" si="30"/>
        <v>34</v>
      </c>
      <c r="L44" s="372">
        <f t="shared" si="30"/>
        <v>20</v>
      </c>
      <c r="M44" s="372">
        <f t="shared" si="30"/>
        <v>14</v>
      </c>
      <c r="N44" s="372">
        <f t="shared" si="30"/>
        <v>34</v>
      </c>
      <c r="O44" s="372">
        <f t="shared" si="30"/>
        <v>20</v>
      </c>
      <c r="P44" s="372">
        <f t="shared" si="30"/>
        <v>14</v>
      </c>
      <c r="Q44" s="372">
        <f t="shared" si="30"/>
        <v>34</v>
      </c>
      <c r="R44" s="96"/>
    </row>
    <row r="45" spans="1:18" ht="19.5" thickTop="1" x14ac:dyDescent="0.3">
      <c r="A45" s="373" t="s">
        <v>20</v>
      </c>
      <c r="B45" s="374">
        <f>B44+B23</f>
        <v>49</v>
      </c>
      <c r="C45" s="374">
        <f t="shared" ref="C45:Q45" si="31">C44+C23</f>
        <v>71</v>
      </c>
      <c r="D45" s="374">
        <f t="shared" si="31"/>
        <v>120</v>
      </c>
      <c r="E45" s="374">
        <f t="shared" si="31"/>
        <v>49</v>
      </c>
      <c r="F45" s="374">
        <f t="shared" si="31"/>
        <v>71</v>
      </c>
      <c r="G45" s="374">
        <f t="shared" si="31"/>
        <v>120</v>
      </c>
      <c r="H45" s="374">
        <f t="shared" si="31"/>
        <v>560</v>
      </c>
      <c r="I45" s="374">
        <f t="shared" si="31"/>
        <v>22</v>
      </c>
      <c r="J45" s="374">
        <f t="shared" si="31"/>
        <v>28</v>
      </c>
      <c r="K45" s="374">
        <f t="shared" si="31"/>
        <v>50</v>
      </c>
      <c r="L45" s="374">
        <f t="shared" si="31"/>
        <v>22</v>
      </c>
      <c r="M45" s="374">
        <f t="shared" si="31"/>
        <v>28</v>
      </c>
      <c r="N45" s="374">
        <f t="shared" si="31"/>
        <v>50</v>
      </c>
      <c r="O45" s="374">
        <f t="shared" si="31"/>
        <v>22</v>
      </c>
      <c r="P45" s="374">
        <f t="shared" si="31"/>
        <v>28</v>
      </c>
      <c r="Q45" s="374">
        <f t="shared" si="31"/>
        <v>50</v>
      </c>
      <c r="R45" s="96"/>
    </row>
  </sheetData>
  <mergeCells count="12">
    <mergeCell ref="I5:K5"/>
    <mergeCell ref="L5:N5"/>
    <mergeCell ref="B5:D5"/>
    <mergeCell ref="E5:G5"/>
    <mergeCell ref="A1:Q1"/>
    <mergeCell ref="A2:Q2"/>
    <mergeCell ref="A3:A6"/>
    <mergeCell ref="B3:G4"/>
    <mergeCell ref="H3:N3"/>
    <mergeCell ref="O3:Q5"/>
    <mergeCell ref="H4:H6"/>
    <mergeCell ref="I4:N4"/>
  </mergeCells>
  <pageMargins left="0.9055118110236221" right="0.15748031496062992" top="0.35433070866141736" bottom="0.15748031496062992" header="0.31496062992125984" footer="0.31496062992125984"/>
  <pageSetup paperSize="9" scale="7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2</vt:i4>
      </vt:variant>
    </vt:vector>
  </HeadingPairs>
  <TitlesOfParts>
    <vt:vector size="11" baseType="lpstr">
      <vt:lpstr>1.1 ปวช.</vt:lpstr>
      <vt:lpstr>1.2 ปวส.</vt:lpstr>
      <vt:lpstr>1.3 ป.ตรี</vt:lpstr>
      <vt:lpstr>1.4 ป.โท</vt:lpstr>
      <vt:lpstr>1.5 ป.เอก</vt:lpstr>
      <vt:lpstr>1.6 สรุป</vt:lpstr>
      <vt:lpstr>2.รายงานสรุปผล</vt:lpstr>
      <vt:lpstr>3.สาขาวิชาที่เปิดใหม่</vt:lpstr>
      <vt:lpstr>สมัครของTCAs</vt:lpstr>
      <vt:lpstr>'1.3 ป.ตรี'!Print_Titles</vt:lpstr>
      <vt:lpstr>สมัครของTCAs!Print_Titles</vt:lpstr>
    </vt:vector>
  </TitlesOfParts>
  <Company>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toon</dc:creator>
  <cp:lastModifiedBy>winai Taiphim</cp:lastModifiedBy>
  <cp:lastPrinted>2018-08-08T04:28:51Z</cp:lastPrinted>
  <dcterms:created xsi:type="dcterms:W3CDTF">2012-07-18T07:04:44Z</dcterms:created>
  <dcterms:modified xsi:type="dcterms:W3CDTF">2018-08-08T04:51:28Z</dcterms:modified>
</cp:coreProperties>
</file>